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Odbor rozvoje\Oddělení RSP\společné\VZ\2025\01_PoS _Vybavení\01_Podklady pro vyhlášení VZ\Rozpočet\"/>
    </mc:Choice>
  </mc:AlternateContent>
  <bookViews>
    <workbookView xWindow="0" yWindow="0" windowWidth="28800" windowHeight="14100"/>
  </bookViews>
  <sheets>
    <sheet name="2-Elektro" sheetId="7" r:id="rId1"/>
  </sheets>
  <definedNames>
    <definedName name="_xlnm.Print_Area" localSheetId="0">'2-Elektro'!$B$2:$K$76,'2-Elektro'!$B$80:$K$106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91" i="7" l="1"/>
  <c r="J91" i="7"/>
  <c r="J68" i="7"/>
  <c r="F68" i="7"/>
  <c r="J105" i="7" l="1"/>
  <c r="F65" i="7" l="1"/>
  <c r="J12" i="7"/>
  <c r="F67" i="7" l="1"/>
  <c r="F90" i="7"/>
  <c r="J88" i="7"/>
  <c r="J65" i="7"/>
  <c r="E7" i="7"/>
  <c r="J104" i="7" l="1"/>
  <c r="J103" i="7"/>
  <c r="J102" i="7"/>
  <c r="J101" i="7"/>
  <c r="J100" i="7"/>
  <c r="J99" i="7"/>
  <c r="J98" i="7"/>
  <c r="J97" i="7"/>
  <c r="J96" i="7"/>
  <c r="BJ95" i="7"/>
  <c r="S95" i="7"/>
  <c r="S94" i="7" s="1"/>
  <c r="Q95" i="7"/>
  <c r="Q94" i="7" s="1"/>
  <c r="O95" i="7"/>
  <c r="O94" i="7" s="1"/>
  <c r="BJ94" i="7"/>
  <c r="F88" i="7"/>
  <c r="E86" i="7"/>
  <c r="E63" i="7"/>
  <c r="J37" i="7"/>
  <c r="F37" i="7"/>
  <c r="J36" i="7"/>
  <c r="F36" i="7"/>
  <c r="J35" i="7"/>
  <c r="F35" i="7"/>
  <c r="E84" i="7"/>
  <c r="J95" i="7" l="1"/>
  <c r="E61" i="7"/>
  <c r="J94" i="7" l="1"/>
  <c r="J72" i="7" s="1"/>
  <c r="J73" i="7"/>
  <c r="J33" i="7" s="1"/>
  <c r="J30" i="7" l="1"/>
  <c r="J39" i="7" s="1"/>
  <c r="J74" i="7"/>
</calcChain>
</file>

<file path=xl/sharedStrings.xml><?xml version="1.0" encoding="utf-8"?>
<sst xmlns="http://schemas.openxmlformats.org/spreadsheetml/2006/main" count="303" uniqueCount="155">
  <si>
    <t/>
  </si>
  <si>
    <t>False</t>
  </si>
  <si>
    <t>v ---  níže se nacházejí doplnkové a pomocné údaje k sestavám  --- v</t>
  </si>
  <si>
    <t>Stavba:</t>
  </si>
  <si>
    <t>KSO:</t>
  </si>
  <si>
    <t>CC-CZ:</t>
  </si>
  <si>
    <t>Místo:</t>
  </si>
  <si>
    <t>Datum:</t>
  </si>
  <si>
    <t>Zadavatel:</t>
  </si>
  <si>
    <t>IČ:</t>
  </si>
  <si>
    <t>Město Zábřeh</t>
  </si>
  <si>
    <t>DIČ:</t>
  </si>
  <si>
    <t>Uchazeč: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</si>
  <si>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</si>
  <si>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</si>
  <si>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</si>
  <si>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</si>
  <si>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</si>
  <si>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</si>
  <si>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</si>
  <si>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</si>
  <si>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</si>
  <si>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</si>
  <si>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</si>
  <si>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</si>
  <si>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</si>
  <si>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</si>
  <si>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</si>
  <si>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Datum a podpis:</t>
  </si>
  <si>
    <t>Razítko</t>
  </si>
  <si>
    <t>Objednavatel</t>
  </si>
  <si>
    <t>Uchazeč</t>
  </si>
  <si>
    <t>Popis</t>
  </si>
  <si>
    <t>D</t>
  </si>
  <si>
    <t>0</t>
  </si>
  <si>
    <t>1</t>
  </si>
  <si>
    <t>{fba7c033-1ac2-4f82-ab48-aa187dc2321d}</t>
  </si>
  <si>
    <t>2</t>
  </si>
  <si>
    <t>jámy</t>
  </si>
  <si>
    <t>1177,765</t>
  </si>
  <si>
    <t>rýhy1</t>
  </si>
  <si>
    <t>18,628</t>
  </si>
  <si>
    <t>rýhy2</t>
  </si>
  <si>
    <t>116,668</t>
  </si>
  <si>
    <t>zásyp</t>
  </si>
  <si>
    <t>250,217</t>
  </si>
  <si>
    <t>násyp</t>
  </si>
  <si>
    <t>87,336</t>
  </si>
  <si>
    <t>přebytek</t>
  </si>
  <si>
    <t>1088,225</t>
  </si>
  <si>
    <t>Objekt:</t>
  </si>
  <si>
    <t>ZB200</t>
  </si>
  <si>
    <t>15,182</t>
  </si>
  <si>
    <t>ZB300</t>
  </si>
  <si>
    <t>120,797</t>
  </si>
  <si>
    <t>vrt</t>
  </si>
  <si>
    <t>360</t>
  </si>
  <si>
    <t>vrt2</t>
  </si>
  <si>
    <t>80</t>
  </si>
  <si>
    <t>HIV</t>
  </si>
  <si>
    <t>419,8</t>
  </si>
  <si>
    <t>HIS</t>
  </si>
  <si>
    <t>373,335</t>
  </si>
  <si>
    <t>bedsteny2</t>
  </si>
  <si>
    <t>1234,774</t>
  </si>
  <si>
    <t>bedsteny1</t>
  </si>
  <si>
    <t>274,541</t>
  </si>
  <si>
    <t>Bstrop1</t>
  </si>
  <si>
    <t>1064,23</t>
  </si>
  <si>
    <t>pkstrop1</t>
  </si>
  <si>
    <t>965,993</t>
  </si>
  <si>
    <t>P01</t>
  </si>
  <si>
    <t>300,7</t>
  </si>
  <si>
    <t>P02</t>
  </si>
  <si>
    <t>44,8</t>
  </si>
  <si>
    <t>P03</t>
  </si>
  <si>
    <t>68,4</t>
  </si>
  <si>
    <t>P10</t>
  </si>
  <si>
    <t>99,1</t>
  </si>
  <si>
    <t>P11</t>
  </si>
  <si>
    <t>41,9</t>
  </si>
  <si>
    <t>P20</t>
  </si>
  <si>
    <t>50,1</t>
  </si>
  <si>
    <t>P21</t>
  </si>
  <si>
    <t>38,3</t>
  </si>
  <si>
    <t>P22</t>
  </si>
  <si>
    <t>79,3</t>
  </si>
  <si>
    <t>P30</t>
  </si>
  <si>
    <t>369,8</t>
  </si>
  <si>
    <t>P31</t>
  </si>
  <si>
    <t>114,8</t>
  </si>
  <si>
    <t>P40</t>
  </si>
  <si>
    <t>18,6</t>
  </si>
  <si>
    <t>teraco</t>
  </si>
  <si>
    <t>425,1</t>
  </si>
  <si>
    <t>schteraco</t>
  </si>
  <si>
    <t>38,618</t>
  </si>
  <si>
    <t>dlazbaA</t>
  </si>
  <si>
    <t>141</t>
  </si>
  <si>
    <t>dlazbaB</t>
  </si>
  <si>
    <t>88,4</t>
  </si>
  <si>
    <t>dlazbaBz</t>
  </si>
  <si>
    <t>lino</t>
  </si>
  <si>
    <t>484,6</t>
  </si>
  <si>
    <t>koberec</t>
  </si>
  <si>
    <t>jámy2</t>
  </si>
  <si>
    <t>100</t>
  </si>
  <si>
    <t>Kód dílu - Popis</t>
  </si>
  <si>
    <t>Cena celkem [CZK]</t>
  </si>
  <si>
    <t>-1</t>
  </si>
  <si>
    <t>PČ</t>
  </si>
  <si>
    <t>MJ</t>
  </si>
  <si>
    <t>Množství</t>
  </si>
  <si>
    <t>J.cena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</si>
  <si>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</si>
  <si>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</si>
  <si>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</si>
  <si>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</si>
  <si>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</si>
  <si>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</si>
  <si>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</si>
  <si>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ROZPOCET</t>
  </si>
  <si>
    <t>ks</t>
  </si>
  <si>
    <t>KRYCÍ LIST VÝKAZU ELEKTRO VYBAVENÍ</t>
  </si>
  <si>
    <t>Masarykovo náměstí 510/6, 789 01 Zábřeh</t>
  </si>
  <si>
    <t>00303640</t>
  </si>
  <si>
    <t>Pobytová odlehčovací služba Zábřeh, Sušilova</t>
  </si>
  <si>
    <t>Zábřeh, Sušilova 1375/41</t>
  </si>
  <si>
    <t>Práce a dodávky</t>
  </si>
  <si>
    <t>I22</t>
  </si>
  <si>
    <t>I59</t>
  </si>
  <si>
    <t>I25</t>
  </si>
  <si>
    <t>I26</t>
  </si>
  <si>
    <t>I56</t>
  </si>
  <si>
    <t>I14</t>
  </si>
  <si>
    <t>I73</t>
  </si>
  <si>
    <t>I75</t>
  </si>
  <si>
    <t>I77</t>
  </si>
  <si>
    <t>I82</t>
  </si>
  <si>
    <t>kód položky</t>
  </si>
  <si>
    <t>Náklady ze soupisu celkem</t>
  </si>
  <si>
    <t>REKAPITULACE ČLENĚNÍ SOUPISU PRACÍ A DODÁVKY</t>
  </si>
  <si>
    <t>SOUPIS ELEKTROVYBAVENÍ</t>
  </si>
  <si>
    <t xml:space="preserve"> 2 - Elektro vybavení</t>
  </si>
  <si>
    <r>
      <t>Vestavná lednice</t>
    </r>
    <r>
      <rPr>
        <sz val="10"/>
        <color theme="1"/>
        <rFont val="Arial"/>
        <family val="2"/>
        <charset val="238"/>
      </rPr>
      <t>, dle specifikace E01</t>
    </r>
  </si>
  <si>
    <r>
      <t>Vestavná trouba,</t>
    </r>
    <r>
      <rPr>
        <sz val="10"/>
        <color theme="1"/>
        <rFont val="Arial"/>
        <family val="2"/>
        <charset val="238"/>
      </rPr>
      <t xml:space="preserve"> dle specifikace E02</t>
    </r>
  </si>
  <si>
    <r>
      <rPr>
        <b/>
        <sz val="10"/>
        <color theme="1"/>
        <rFont val="Arial"/>
        <family val="2"/>
        <charset val="238"/>
      </rPr>
      <t>Mikrovlnná trouba vestavná</t>
    </r>
    <r>
      <rPr>
        <sz val="10"/>
        <color theme="1"/>
        <rFont val="Arial"/>
        <family val="2"/>
        <charset val="238"/>
      </rPr>
      <t>, dle specifikace E03</t>
    </r>
  </si>
  <si>
    <r>
      <rPr>
        <b/>
        <sz val="10"/>
        <color theme="1"/>
        <rFont val="Arial"/>
        <family val="2"/>
        <charset val="238"/>
      </rPr>
      <t>Vestavná myčka</t>
    </r>
    <r>
      <rPr>
        <sz val="10"/>
        <color theme="1"/>
        <rFont val="Arial"/>
        <family val="2"/>
        <charset val="238"/>
      </rPr>
      <t>, dle specifikace E04</t>
    </r>
  </si>
  <si>
    <r>
      <t>Sklokeramická varná deska</t>
    </r>
    <r>
      <rPr>
        <sz val="10"/>
        <color theme="1"/>
        <rFont val="Arial"/>
        <family val="2"/>
        <charset val="238"/>
      </rPr>
      <t>, dle specifikace E05</t>
    </r>
  </si>
  <si>
    <r>
      <t>Vestavný kávovar</t>
    </r>
    <r>
      <rPr>
        <sz val="10"/>
        <color theme="1"/>
        <rFont val="Arial"/>
        <family val="2"/>
        <charset val="238"/>
      </rPr>
      <t>, dle specifikace E06</t>
    </r>
  </si>
  <si>
    <r>
      <t>Pračka průmyslová</t>
    </r>
    <r>
      <rPr>
        <sz val="10"/>
        <color theme="1"/>
        <rFont val="Arial"/>
        <family val="2"/>
        <charset val="238"/>
      </rPr>
      <t>, dle specifikace E07</t>
    </r>
  </si>
  <si>
    <r>
      <t>Sušička průmyslová</t>
    </r>
    <r>
      <rPr>
        <sz val="10"/>
        <color theme="1"/>
        <rFont val="Arial"/>
        <family val="2"/>
        <charset val="238"/>
      </rPr>
      <t>, dle specifikace E08</t>
    </r>
  </si>
  <si>
    <r>
      <t>Průmyslový válcový mandl</t>
    </r>
    <r>
      <rPr>
        <sz val="10"/>
        <color theme="1"/>
        <rFont val="Arial"/>
        <family val="2"/>
        <charset val="238"/>
      </rPr>
      <t>, dle specifikace E09</t>
    </r>
  </si>
  <si>
    <r>
      <t>Profesionální žehlící stůl s napařovací žehličkou s parním vyvíječem</t>
    </r>
    <r>
      <rPr>
        <sz val="10"/>
        <color theme="1"/>
        <rFont val="Arial"/>
        <family val="2"/>
        <charset val="238"/>
      </rPr>
      <t>, dle specifikace E10</t>
    </r>
  </si>
  <si>
    <t>B_Příloha č. 2 - Položkový rozpočet_II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</si>
</sst>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%"/>
    <numFmt numFmtId="165" formatCode="dd\.mm\.yyyy"/>
    <numFmt numFmtId="166" formatCode="#,##0.00000"/>
  </numFmts>
  <fonts count="23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14"/>
      <name val="Arial"/>
      <family val="2"/>
      <charset val="238"/>
    </font>
    <font>
      <sz val="10"/>
      <color rgb="FF3366FF"/>
      <name val="Arial"/>
      <family val="2"/>
      <charset val="238"/>
    </font>
    <font>
      <sz val="10"/>
      <color rgb="FF969696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rgb="FF960000"/>
      <name val="Arial"/>
      <family val="2"/>
      <charset val="238"/>
    </font>
    <font>
      <sz val="8"/>
      <color rgb="FF969696"/>
      <name val="Arial"/>
      <family val="2"/>
      <charset val="238"/>
    </font>
    <font>
      <b/>
      <sz val="12"/>
      <name val="Arial"/>
      <family val="2"/>
      <charset val="238"/>
    </font>
    <font>
      <b/>
      <sz val="10"/>
      <color rgb="FF464646"/>
      <name val="Arial"/>
      <family val="2"/>
      <charset val="238"/>
    </font>
    <font>
      <sz val="9"/>
      <name val="Arial"/>
      <family val="2"/>
      <charset val="238"/>
    </font>
    <font>
      <b/>
      <sz val="12"/>
      <color rgb="FF800000"/>
      <name val="Arial"/>
      <family val="2"/>
      <charset val="238"/>
    </font>
    <font>
      <sz val="12"/>
      <color rgb="FF003366"/>
      <name val="Arial"/>
      <family val="2"/>
      <charset val="238"/>
    </font>
    <font>
      <sz val="10"/>
      <color rgb="FF003366"/>
      <name val="Arial"/>
      <family val="2"/>
      <charset val="238"/>
    </font>
    <font>
      <sz val="9"/>
      <color rgb="FF969696"/>
      <name val="Arial"/>
      <family val="2"/>
      <charset val="238"/>
    </font>
    <font>
      <sz val="8"/>
      <color rgb="FF960000"/>
      <name val="Arial"/>
      <family val="2"/>
      <charset val="238"/>
    </font>
    <font>
      <b/>
      <sz val="8"/>
      <name val="Arial"/>
      <family val="2"/>
      <charset val="238"/>
    </font>
    <font>
      <sz val="8"/>
      <color rgb="FF003366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D2D2D2"/>
      </patternFill>
    </fill>
    <fill>
      <patternFill patternType="solid">
        <fgColor rgb="FFFFFFCC"/>
        <bgColor indexed="64"/>
      </patternFill>
    </fill>
  </fills>
  <borders count="2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rgb="FF000000"/>
      </right>
      <top/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3" fillId="0" borderId="0" xfId="0" applyFont="1" applyAlignment="1">
      <alignment horizontal="left" vertical="center"/>
    </xf>
    <xf numFmtId="0" fontId="1" fillId="0" borderId="16" xfId="0" applyFont="1" applyBorder="1"/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6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165" fontId="7" fillId="0" borderId="0" xfId="0" applyNumberFormat="1" applyFont="1" applyAlignment="1">
      <alignment horizontal="left" vertical="center"/>
    </xf>
    <xf numFmtId="0" fontId="7" fillId="2" borderId="0" xfId="0" applyFont="1" applyFill="1" applyAlignment="1" applyProtection="1">
      <alignment horizontal="left" vertical="center"/>
      <protection locked="0"/>
    </xf>
    <xf numFmtId="0" fontId="1" fillId="0" borderId="3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" fillId="0" borderId="16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4" fontId="9" fillId="0" borderId="0" xfId="0" applyNumberFormat="1" applyFont="1" applyAlignment="1">
      <alignment vertical="center"/>
    </xf>
    <xf numFmtId="0" fontId="5" fillId="0" borderId="0" xfId="0" applyFont="1" applyAlignment="1">
      <alignment horizontal="right" vertical="center"/>
    </xf>
    <xf numFmtId="0" fontId="10" fillId="0" borderId="0" xfId="0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164" fontId="5" fillId="0" borderId="0" xfId="0" applyNumberFormat="1" applyFont="1" applyAlignment="1">
      <alignment horizontal="right" vertical="center"/>
    </xf>
    <xf numFmtId="0" fontId="1" fillId="3" borderId="0" xfId="0" applyFont="1" applyFill="1" applyAlignment="1">
      <alignment vertical="center"/>
    </xf>
    <xf numFmtId="0" fontId="11" fillId="3" borderId="0" xfId="0" applyFont="1" applyFill="1" applyAlignment="1">
      <alignment horizontal="left" vertical="center"/>
    </xf>
    <xf numFmtId="0" fontId="11" fillId="3" borderId="0" xfId="0" applyFont="1" applyFill="1" applyAlignment="1">
      <alignment horizontal="right" vertical="center"/>
    </xf>
    <xf numFmtId="0" fontId="11" fillId="3" borderId="0" xfId="0" applyFont="1" applyFill="1" applyAlignment="1">
      <alignment horizontal="center" vertical="center"/>
    </xf>
    <xf numFmtId="4" fontId="11" fillId="3" borderId="0" xfId="0" applyNumberFormat="1" applyFont="1" applyFill="1" applyAlignment="1">
      <alignment vertical="center"/>
    </xf>
    <xf numFmtId="0" fontId="12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3" fillId="3" borderId="0" xfId="0" applyFont="1" applyFill="1" applyAlignment="1">
      <alignment horizontal="left" vertical="center"/>
    </xf>
    <xf numFmtId="0" fontId="13" fillId="3" borderId="0" xfId="0" applyFont="1" applyFill="1" applyAlignment="1">
      <alignment horizontal="right" vertical="center"/>
    </xf>
    <xf numFmtId="0" fontId="14" fillId="0" borderId="0" xfId="0" applyFont="1" applyAlignment="1">
      <alignment horizontal="left" vertical="center"/>
    </xf>
    <xf numFmtId="0" fontId="15" fillId="0" borderId="3" xfId="0" applyFont="1" applyBorder="1" applyAlignment="1">
      <alignment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6" fillId="0" borderId="3" xfId="0" applyFont="1" applyBorder="1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" fillId="0" borderId="3" xfId="0" applyFont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4" fontId="9" fillId="0" borderId="0" xfId="0" applyNumberFormat="1" applyFont="1"/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166" fontId="18" fillId="0" borderId="7" xfId="0" applyNumberFormat="1" applyFont="1" applyBorder="1"/>
    <xf numFmtId="166" fontId="18" fillId="0" borderId="8" xfId="0" applyNumberFormat="1" applyFont="1" applyBorder="1"/>
    <xf numFmtId="4" fontId="19" fillId="0" borderId="0" xfId="0" applyNumberFormat="1" applyFont="1" applyAlignment="1">
      <alignment vertical="center"/>
    </xf>
    <xf numFmtId="0" fontId="20" fillId="0" borderId="3" xfId="0" applyFont="1" applyBorder="1"/>
    <xf numFmtId="0" fontId="20" fillId="0" borderId="15" xfId="0" applyFont="1" applyBorder="1"/>
    <xf numFmtId="0" fontId="20" fillId="0" borderId="15" xfId="0" applyFont="1" applyBorder="1" applyProtection="1">
      <protection locked="0"/>
    </xf>
    <xf numFmtId="4" fontId="15" fillId="0" borderId="15" xfId="0" applyNumberFormat="1" applyFont="1" applyBorder="1"/>
    <xf numFmtId="0" fontId="20" fillId="0" borderId="0" xfId="0" applyFont="1"/>
    <xf numFmtId="0" fontId="20" fillId="0" borderId="9" xfId="0" applyFont="1" applyBorder="1"/>
    <xf numFmtId="166" fontId="20" fillId="0" borderId="0" xfId="0" applyNumberFormat="1" applyFont="1"/>
    <xf numFmtId="166" fontId="20" fillId="0" borderId="10" xfId="0" applyNumberFormat="1" applyFont="1" applyBorder="1"/>
    <xf numFmtId="0" fontId="20" fillId="0" borderId="0" xfId="0" applyFont="1" applyAlignment="1">
      <alignment horizontal="left"/>
    </xf>
    <xf numFmtId="0" fontId="20" fillId="0" borderId="0" xfId="0" applyFont="1" applyAlignment="1">
      <alignment horizontal="center"/>
    </xf>
    <xf numFmtId="4" fontId="20" fillId="0" borderId="0" xfId="0" applyNumberFormat="1" applyFont="1" applyAlignment="1">
      <alignment vertical="center"/>
    </xf>
    <xf numFmtId="0" fontId="13" fillId="0" borderId="14" xfId="0" applyFont="1" applyBorder="1" applyAlignment="1">
      <alignment horizontal="center" vertical="center" wrapText="1"/>
    </xf>
    <xf numFmtId="0" fontId="22" fillId="0" borderId="14" xfId="0" applyFont="1" applyBorder="1" applyAlignment="1">
      <alignment vertical="center"/>
    </xf>
    <xf numFmtId="4" fontId="13" fillId="2" borderId="14" xfId="0" applyNumberFormat="1" applyFont="1" applyFill="1" applyBorder="1" applyAlignment="1" applyProtection="1">
      <alignment vertical="center"/>
      <protection locked="0"/>
    </xf>
    <xf numFmtId="4" fontId="13" fillId="0" borderId="14" xfId="0" applyNumberFormat="1" applyFont="1" applyBorder="1" applyAlignment="1">
      <alignment vertical="center"/>
    </xf>
    <xf numFmtId="166" fontId="17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0" fontId="17" fillId="2" borderId="0" xfId="0" applyFont="1" applyFill="1" applyAlignment="1" applyProtection="1">
      <alignment horizontal="left" vertical="center"/>
      <protection locked="0"/>
    </xf>
    <xf numFmtId="49" fontId="7" fillId="0" borderId="0" xfId="0" applyNumberFormat="1" applyFont="1" applyAlignment="1">
      <alignment horizontal="left" vertical="center"/>
    </xf>
    <xf numFmtId="0" fontId="7" fillId="0" borderId="0" xfId="0" applyFont="1" applyAlignment="1">
      <alignment vertical="center"/>
    </xf>
    <xf numFmtId="0" fontId="13" fillId="0" borderId="16" xfId="0" applyFont="1" applyBorder="1" applyAlignment="1">
      <alignment horizontal="center" vertical="center" wrapText="1"/>
    </xf>
    <xf numFmtId="0" fontId="7" fillId="0" borderId="0" xfId="0" applyFont="1" applyAlignment="1" applyProtection="1">
      <alignment vertical="center"/>
      <protection locked="0"/>
    </xf>
    <xf numFmtId="0" fontId="1" fillId="0" borderId="19" xfId="0" applyFont="1" applyBorder="1"/>
    <xf numFmtId="0" fontId="1" fillId="0" borderId="20" xfId="0" applyFont="1" applyBorder="1" applyAlignment="1">
      <alignment vertical="center"/>
    </xf>
    <xf numFmtId="0" fontId="1" fillId="0" borderId="19" xfId="0" applyFont="1" applyBorder="1" applyAlignment="1">
      <alignment vertical="center"/>
    </xf>
    <xf numFmtId="0" fontId="15" fillId="0" borderId="16" xfId="0" applyFont="1" applyBorder="1" applyAlignment="1">
      <alignment vertical="center"/>
    </xf>
    <xf numFmtId="0" fontId="16" fillId="0" borderId="16" xfId="0" applyFont="1" applyBorder="1" applyAlignment="1">
      <alignment vertical="center"/>
    </xf>
    <xf numFmtId="0" fontId="20" fillId="0" borderId="16" xfId="0" applyFont="1" applyBorder="1"/>
    <xf numFmtId="0" fontId="13" fillId="0" borderId="16" xfId="0" applyFont="1" applyBorder="1" applyAlignment="1">
      <alignment horizontal="left" vertical="center" wrapText="1"/>
    </xf>
    <xf numFmtId="0" fontId="1" fillId="4" borderId="0" xfId="0" applyFont="1" applyFill="1" applyAlignment="1">
      <alignment horizontal="left" vertical="center"/>
    </xf>
    <xf numFmtId="0" fontId="7" fillId="4" borderId="0" xfId="0" applyFont="1" applyFill="1" applyAlignment="1">
      <alignment horizontal="left" vertical="center"/>
    </xf>
    <xf numFmtId="0" fontId="1" fillId="0" borderId="0" xfId="0" applyFont="1"/>
    <xf numFmtId="0" fontId="1" fillId="0" borderId="0" xfId="0" applyFont="1" applyFill="1" applyAlignment="1">
      <alignment vertical="center"/>
    </xf>
    <xf numFmtId="0" fontId="1" fillId="4" borderId="0" xfId="0" applyFont="1" applyFill="1" applyAlignment="1" applyProtection="1">
      <alignment horizontal="left" vertical="center"/>
      <protection locked="0"/>
    </xf>
    <xf numFmtId="0" fontId="7" fillId="4" borderId="0" xfId="0" applyFont="1" applyFill="1" applyAlignment="1" applyProtection="1">
      <alignment horizontal="left" vertical="center"/>
      <protection locked="0"/>
    </xf>
    <xf numFmtId="0" fontId="1" fillId="0" borderId="0" xfId="0" applyFont="1" applyBorder="1"/>
    <xf numFmtId="0" fontId="13" fillId="0" borderId="17" xfId="0" applyFont="1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21" fillId="0" borderId="17" xfId="0" applyFont="1" applyBorder="1" applyAlignment="1">
      <alignment horizontal="left" vertical="center" wrapText="1"/>
    </xf>
    <xf numFmtId="0" fontId="21" fillId="0" borderId="18" xfId="0" applyFont="1" applyBorder="1" applyAlignment="1">
      <alignment horizontal="left" vertical="center" wrapText="1"/>
    </xf>
    <xf numFmtId="0" fontId="22" fillId="0" borderId="17" xfId="0" applyFont="1" applyBorder="1" applyAlignment="1">
      <alignment horizontal="left" vertical="center" wrapText="1"/>
    </xf>
    <xf numFmtId="0" fontId="22" fillId="0" borderId="18" xfId="0" applyFont="1" applyBorder="1" applyAlignment="1">
      <alignment horizontal="left" vertical="center" wrapText="1"/>
    </xf>
    <xf numFmtId="0" fontId="20" fillId="0" borderId="15" xfId="0" applyFont="1" applyBorder="1" applyAlignment="1">
      <alignment horizontal="center" wrapText="1"/>
    </xf>
    <xf numFmtId="0" fontId="15" fillId="0" borderId="15" xfId="0" applyFont="1" applyBorder="1" applyAlignment="1">
      <alignment horizontal="left"/>
    </xf>
    <xf numFmtId="0" fontId="1" fillId="0" borderId="0" xfId="0" applyFont="1"/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7" fillId="0" borderId="0" xfId="0" applyFont="1" applyAlignment="1">
      <alignment horizontal="left" vertical="center" wrapText="1"/>
    </xf>
    <xf numFmtId="0" fontId="13" fillId="3" borderId="0" xfId="0" applyFont="1" applyFill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ustomXml" Target="../customXml/item3.xml"/><Relationship Id="rId3" Type="http://schemas.openxmlformats.org/officeDocument/2006/relationships/styles" Target="styles.xml"/><Relationship Id="rId12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11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Charita Zábřeh - Zdeňka Hrubá" id="{69503940-4137-47E4-BA07-B1F2A828E461}" userId="S::zdenka.hruba@zabreh.charita.cz::1a13d484-14ff-428d-99e0-ac8624b8949d" providerId="AD"/>
</personList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BL106"/>
  <sheetViews>
    <sheetView showGridLines="0" tabSelected="1" topLeftCell="A71" zoomScale="90" zoomScaleNormal="90" workbookViewId="0">
      <selection activeCell="I99" sqref="I99"/>
    </sheetView>
  </sheetViews>
  <sheetFormatPr defaultColWidth="9.140625" defaultRowHeight="14.25" x14ac:dyDescent="0.2"/>
  <cols>
    <col min="1" max="1" width="6.85546875" style="1" customWidth="1"/>
    <col min="2" max="2" width="1.140625" style="1" customWidth="1"/>
    <col min="3" max="3" width="3.42578125" style="1" customWidth="1"/>
    <col min="4" max="4" width="3.5703125" style="1" customWidth="1"/>
    <col min="5" max="5" width="14" style="1" customWidth="1"/>
    <col min="6" max="6" width="41.42578125" style="1" customWidth="1"/>
    <col min="7" max="7" width="6.140625" style="1" customWidth="1"/>
    <col min="8" max="8" width="11.42578125" style="1" customWidth="1"/>
    <col min="9" max="9" width="12.85546875" style="1" customWidth="1"/>
    <col min="10" max="10" width="18.28515625" style="1" customWidth="1"/>
    <col min="11" max="11" width="1.140625" style="1" customWidth="1"/>
    <col min="12" max="12" width="7.5703125" style="1" customWidth="1"/>
    <col min="13" max="13" width="8.7109375" style="1" hidden="1" customWidth="1"/>
    <col min="14" max="19" width="11.5703125" style="1" hidden="1" customWidth="1"/>
    <col min="20" max="20" width="13.42578125" style="1" hidden="1" customWidth="1"/>
    <col min="21" max="21" width="10.140625" style="1" customWidth="1"/>
    <col min="22" max="22" width="13.42578125" style="1" customWidth="1"/>
    <col min="23" max="23" width="10.140625" style="1" customWidth="1"/>
    <col min="24" max="24" width="12.28515625" style="1" customWidth="1"/>
    <col min="25" max="25" width="9" style="1" customWidth="1"/>
    <col min="26" max="26" width="12.28515625" style="1" customWidth="1"/>
    <col min="27" max="27" width="13.42578125" style="1" customWidth="1"/>
    <col min="28" max="28" width="9" style="1" customWidth="1"/>
    <col min="29" max="29" width="12.28515625" style="1" customWidth="1"/>
    <col min="30" max="30" width="13.42578125" style="1" customWidth="1"/>
    <col min="31" max="55" width="9.140625" style="1"/>
    <col min="56" max="60" width="10" style="1" bestFit="1" customWidth="1"/>
    <col min="61" max="61" width="9.140625" style="1"/>
    <col min="62" max="62" width="9.28515625" style="1" bestFit="1" customWidth="1"/>
    <col min="63" max="16384" width="9.140625" style="1"/>
  </cols>
  <sheetData>
    <row r="1" spans="2:55" ht="37.15" customHeight="1" x14ac:dyDescent="0.2">
      <c r="L1" s="108"/>
      <c r="M1" s="108"/>
      <c r="N1" s="108"/>
      <c r="O1" s="108"/>
      <c r="P1" s="108"/>
      <c r="Q1" s="108"/>
      <c r="R1" s="108"/>
      <c r="S1" s="108"/>
      <c r="T1" s="108"/>
      <c r="U1" s="108"/>
      <c r="AS1" s="2" t="s">
        <v>36</v>
      </c>
      <c r="AY1" s="3" t="s">
        <v>38</v>
      </c>
      <c r="AZ1" s="3" t="s">
        <v>0</v>
      </c>
      <c r="BA1" s="3" t="s">
        <v>0</v>
      </c>
      <c r="BB1" s="3" t="s">
        <v>39</v>
      </c>
      <c r="BC1" s="3" t="s">
        <v>37</v>
      </c>
    </row>
    <row r="2" spans="2:55" ht="7.15" customHeight="1" x14ac:dyDescent="0.2">
      <c r="B2" s="4"/>
      <c r="C2" s="5"/>
      <c r="D2" s="5"/>
      <c r="E2" s="5"/>
      <c r="F2" s="5"/>
      <c r="G2" s="5"/>
      <c r="H2" s="5"/>
      <c r="I2" s="5"/>
      <c r="J2" s="5"/>
      <c r="K2" s="86"/>
      <c r="L2" s="6"/>
      <c r="AS2" s="2" t="s">
        <v>37</v>
      </c>
      <c r="AY2" s="3" t="s">
        <v>40</v>
      </c>
      <c r="AZ2" s="3" t="s">
        <v>0</v>
      </c>
      <c r="BA2" s="3" t="s">
        <v>0</v>
      </c>
      <c r="BB2" s="3" t="s">
        <v>41</v>
      </c>
      <c r="BC2" s="3" t="s">
        <v>37</v>
      </c>
    </row>
    <row r="3" spans="2:55" s="95" customFormat="1" ht="11.25" customHeight="1" x14ac:dyDescent="0.2">
      <c r="B3" s="6"/>
      <c r="C3" s="99"/>
      <c r="D3" s="99" t="s">
        <v>154</v>
      </c>
      <c r="E3" s="99"/>
      <c r="F3" s="99"/>
      <c r="G3" s="99"/>
      <c r="H3" s="99"/>
      <c r="I3" s="99"/>
      <c r="J3" s="99"/>
      <c r="K3" s="8"/>
      <c r="L3" s="6"/>
      <c r="AS3" s="2"/>
      <c r="AY3" s="3"/>
      <c r="AZ3" s="3"/>
      <c r="BA3" s="3"/>
      <c r="BB3" s="3"/>
      <c r="BC3" s="3"/>
    </row>
    <row r="4" spans="2:55" ht="25.15" customHeight="1" x14ac:dyDescent="0.2">
      <c r="B4" s="6"/>
      <c r="D4" s="7" t="s">
        <v>123</v>
      </c>
      <c r="K4" s="8"/>
      <c r="L4" s="6"/>
      <c r="M4" s="9" t="s">
        <v>2</v>
      </c>
      <c r="AS4" s="2" t="s">
        <v>1</v>
      </c>
      <c r="AY4" s="3" t="s">
        <v>42</v>
      </c>
      <c r="AZ4" s="3" t="s">
        <v>0</v>
      </c>
      <c r="BA4" s="3" t="s">
        <v>0</v>
      </c>
      <c r="BB4" s="3" t="s">
        <v>43</v>
      </c>
      <c r="BC4" s="3" t="s">
        <v>37</v>
      </c>
    </row>
    <row r="5" spans="2:55" ht="7.15" customHeight="1" x14ac:dyDescent="0.2">
      <c r="B5" s="6"/>
      <c r="K5" s="8"/>
      <c r="L5" s="6"/>
      <c r="AY5" s="3" t="s">
        <v>44</v>
      </c>
      <c r="AZ5" s="3" t="s">
        <v>0</v>
      </c>
      <c r="BA5" s="3" t="s">
        <v>0</v>
      </c>
      <c r="BB5" s="3" t="s">
        <v>45</v>
      </c>
      <c r="BC5" s="3" t="s">
        <v>37</v>
      </c>
    </row>
    <row r="6" spans="2:55" ht="12" customHeight="1" x14ac:dyDescent="0.2">
      <c r="B6" s="6"/>
      <c r="D6" s="10" t="s">
        <v>3</v>
      </c>
      <c r="K6" s="8"/>
      <c r="L6" s="6"/>
      <c r="AY6" s="3" t="s">
        <v>46</v>
      </c>
      <c r="AZ6" s="3" t="s">
        <v>0</v>
      </c>
      <c r="BA6" s="3" t="s">
        <v>0</v>
      </c>
      <c r="BB6" s="3" t="s">
        <v>47</v>
      </c>
      <c r="BC6" s="3" t="s">
        <v>37</v>
      </c>
    </row>
    <row r="7" spans="2:55" ht="16.5" customHeight="1" x14ac:dyDescent="0.2">
      <c r="B7" s="6"/>
      <c r="E7" s="109" t="str">
        <f>E9</f>
        <v>Pobytová odlehčovací služba Zábřeh, Sušilova</v>
      </c>
      <c r="F7" s="110"/>
      <c r="G7" s="110"/>
      <c r="H7" s="110"/>
      <c r="K7" s="8"/>
      <c r="L7" s="6"/>
      <c r="AY7" s="3" t="s">
        <v>48</v>
      </c>
      <c r="AZ7" s="3" t="s">
        <v>0</v>
      </c>
      <c r="BA7" s="3" t="s">
        <v>0</v>
      </c>
      <c r="BB7" s="3" t="s">
        <v>49</v>
      </c>
      <c r="BC7" s="3" t="s">
        <v>37</v>
      </c>
    </row>
    <row r="8" spans="2:55" s="12" customFormat="1" ht="12" customHeight="1" x14ac:dyDescent="0.25">
      <c r="B8" s="11"/>
      <c r="D8" s="10" t="s">
        <v>50</v>
      </c>
      <c r="K8" s="13"/>
      <c r="L8" s="11"/>
      <c r="AY8" s="3" t="s">
        <v>51</v>
      </c>
      <c r="AZ8" s="3" t="s">
        <v>0</v>
      </c>
      <c r="BA8" s="3" t="s">
        <v>0</v>
      </c>
      <c r="BB8" s="3" t="s">
        <v>52</v>
      </c>
      <c r="BC8" s="3" t="s">
        <v>37</v>
      </c>
    </row>
    <row r="9" spans="2:55" s="12" customFormat="1" ht="16.5" customHeight="1" x14ac:dyDescent="0.25">
      <c r="B9" s="11"/>
      <c r="E9" s="111" t="s">
        <v>126</v>
      </c>
      <c r="F9" s="112"/>
      <c r="G9" s="112"/>
      <c r="H9" s="112"/>
      <c r="K9" s="13"/>
      <c r="L9" s="11"/>
      <c r="AY9" s="3" t="s">
        <v>53</v>
      </c>
      <c r="AZ9" s="3" t="s">
        <v>0</v>
      </c>
      <c r="BA9" s="3" t="s">
        <v>0</v>
      </c>
      <c r="BB9" s="3" t="s">
        <v>54</v>
      </c>
      <c r="BC9" s="3" t="s">
        <v>37</v>
      </c>
    </row>
    <row r="10" spans="2:55" s="12" customFormat="1" x14ac:dyDescent="0.25">
      <c r="B10" s="11"/>
      <c r="K10" s="13"/>
      <c r="L10" s="11"/>
      <c r="AY10" s="3" t="s">
        <v>55</v>
      </c>
      <c r="AZ10" s="3" t="s">
        <v>0</v>
      </c>
      <c r="BA10" s="3" t="s">
        <v>0</v>
      </c>
      <c r="BB10" s="3" t="s">
        <v>56</v>
      </c>
      <c r="BC10" s="3" t="s">
        <v>37</v>
      </c>
    </row>
    <row r="11" spans="2:55" s="12" customFormat="1" ht="12" customHeight="1" x14ac:dyDescent="0.25">
      <c r="B11" s="11"/>
      <c r="D11" s="10" t="s">
        <v>4</v>
      </c>
      <c r="F11" s="14" t="s">
        <v>0</v>
      </c>
      <c r="I11" s="10" t="s">
        <v>5</v>
      </c>
      <c r="J11" s="14" t="s">
        <v>0</v>
      </c>
      <c r="K11" s="13"/>
      <c r="L11" s="11"/>
      <c r="AY11" s="3" t="s">
        <v>57</v>
      </c>
      <c r="AZ11" s="3" t="s">
        <v>0</v>
      </c>
      <c r="BA11" s="3" t="s">
        <v>0</v>
      </c>
      <c r="BB11" s="3" t="s">
        <v>58</v>
      </c>
      <c r="BC11" s="3" t="s">
        <v>37</v>
      </c>
    </row>
    <row r="12" spans="2:55" s="12" customFormat="1" ht="12" customHeight="1" x14ac:dyDescent="0.25">
      <c r="B12" s="11"/>
      <c r="D12" s="10" t="s">
        <v>6</v>
      </c>
      <c r="F12" s="14" t="s">
        <v>127</v>
      </c>
      <c r="I12" s="10" t="s">
        <v>7</v>
      </c>
      <c r="J12" s="15">
        <f ca="1">TODAY()</f>
        <v>45793</v>
      </c>
      <c r="K12" s="13"/>
      <c r="L12" s="11"/>
      <c r="AY12" s="3" t="s">
        <v>59</v>
      </c>
      <c r="AZ12" s="3" t="s">
        <v>0</v>
      </c>
      <c r="BA12" s="3" t="s">
        <v>0</v>
      </c>
      <c r="BB12" s="3" t="s">
        <v>60</v>
      </c>
      <c r="BC12" s="3" t="s">
        <v>37</v>
      </c>
    </row>
    <row r="13" spans="2:55" s="12" customFormat="1" ht="10.9" customHeight="1" x14ac:dyDescent="0.25">
      <c r="B13" s="11"/>
      <c r="K13" s="13"/>
      <c r="L13" s="11"/>
      <c r="AY13" s="3" t="s">
        <v>61</v>
      </c>
      <c r="AZ13" s="3" t="s">
        <v>0</v>
      </c>
      <c r="BA13" s="3" t="s">
        <v>0</v>
      </c>
      <c r="BB13" s="3" t="s">
        <v>62</v>
      </c>
      <c r="BC13" s="3" t="s">
        <v>37</v>
      </c>
    </row>
    <row r="14" spans="2:55" s="12" customFormat="1" ht="12" customHeight="1" x14ac:dyDescent="0.25">
      <c r="B14" s="11"/>
      <c r="D14" s="10" t="s">
        <v>8</v>
      </c>
      <c r="F14" s="12" t="s">
        <v>10</v>
      </c>
      <c r="I14" s="10" t="s">
        <v>9</v>
      </c>
      <c r="J14" s="82" t="s">
        <v>125</v>
      </c>
      <c r="K14" s="13"/>
      <c r="L14" s="11"/>
      <c r="AY14" s="3" t="s">
        <v>63</v>
      </c>
      <c r="AZ14" s="3" t="s">
        <v>0</v>
      </c>
      <c r="BA14" s="3" t="s">
        <v>0</v>
      </c>
      <c r="BB14" s="3" t="s">
        <v>64</v>
      </c>
      <c r="BC14" s="3" t="s">
        <v>37</v>
      </c>
    </row>
    <row r="15" spans="2:55" s="12" customFormat="1" ht="18" customHeight="1" x14ac:dyDescent="0.25">
      <c r="B15" s="11"/>
      <c r="E15" s="14"/>
      <c r="F15" s="83" t="s">
        <v>124</v>
      </c>
      <c r="G15" s="83"/>
      <c r="H15" s="83"/>
      <c r="I15" s="10" t="s">
        <v>11</v>
      </c>
      <c r="J15" s="14" t="s">
        <v>0</v>
      </c>
      <c r="K15" s="13"/>
      <c r="L15" s="11"/>
      <c r="AY15" s="3" t="s">
        <v>65</v>
      </c>
      <c r="AZ15" s="3" t="s">
        <v>0</v>
      </c>
      <c r="BA15" s="3" t="s">
        <v>0</v>
      </c>
      <c r="BB15" s="3" t="s">
        <v>66</v>
      </c>
      <c r="BC15" s="3" t="s">
        <v>37</v>
      </c>
    </row>
    <row r="16" spans="2:55" s="12" customFormat="1" ht="7.15" customHeight="1" x14ac:dyDescent="0.25">
      <c r="B16" s="11"/>
      <c r="K16" s="13"/>
      <c r="L16" s="11"/>
      <c r="AY16" s="3" t="s">
        <v>67</v>
      </c>
      <c r="AZ16" s="3" t="s">
        <v>0</v>
      </c>
      <c r="BA16" s="3" t="s">
        <v>0</v>
      </c>
      <c r="BB16" s="3" t="s">
        <v>68</v>
      </c>
      <c r="BC16" s="3" t="s">
        <v>37</v>
      </c>
    </row>
    <row r="17" spans="2:55" s="12" customFormat="1" ht="12" customHeight="1" x14ac:dyDescent="0.25">
      <c r="B17" s="11"/>
      <c r="D17" s="10" t="s">
        <v>12</v>
      </c>
      <c r="F17" s="97"/>
      <c r="G17" s="93"/>
      <c r="I17" s="10" t="s">
        <v>9</v>
      </c>
      <c r="J17" s="16"/>
      <c r="K17" s="13"/>
      <c r="L17" s="11"/>
      <c r="AY17" s="3" t="s">
        <v>69</v>
      </c>
      <c r="AZ17" s="3" t="s">
        <v>0</v>
      </c>
      <c r="BA17" s="3" t="s">
        <v>0</v>
      </c>
      <c r="BB17" s="3" t="s">
        <v>70</v>
      </c>
      <c r="BC17" s="3" t="s">
        <v>37</v>
      </c>
    </row>
    <row r="18" spans="2:55" s="12" customFormat="1" ht="18" customHeight="1" x14ac:dyDescent="0.25">
      <c r="B18" s="11"/>
      <c r="E18" s="85"/>
      <c r="F18" s="98"/>
      <c r="G18" s="94"/>
      <c r="H18" s="83"/>
      <c r="I18" s="10" t="s">
        <v>11</v>
      </c>
      <c r="J18" s="16"/>
      <c r="K18" s="13"/>
      <c r="L18" s="11"/>
      <c r="AY18" s="3" t="s">
        <v>71</v>
      </c>
      <c r="AZ18" s="3" t="s">
        <v>0</v>
      </c>
      <c r="BA18" s="3" t="s">
        <v>0</v>
      </c>
      <c r="BB18" s="3" t="s">
        <v>72</v>
      </c>
      <c r="BC18" s="3" t="s">
        <v>37</v>
      </c>
    </row>
    <row r="19" spans="2:55" s="12" customFormat="1" ht="7.15" customHeight="1" x14ac:dyDescent="0.25">
      <c r="B19" s="11"/>
      <c r="K19" s="13"/>
      <c r="L19" s="11"/>
      <c r="AY19" s="3" t="s">
        <v>73</v>
      </c>
      <c r="AZ19" s="3" t="s">
        <v>0</v>
      </c>
      <c r="BA19" s="3" t="s">
        <v>0</v>
      </c>
      <c r="BB19" s="3" t="s">
        <v>74</v>
      </c>
      <c r="BC19" s="3" t="s">
        <v>37</v>
      </c>
    </row>
    <row r="20" spans="2:55" s="12" customFormat="1" ht="12" customHeight="1" x14ac:dyDescent="0.25">
      <c r="B20" s="11"/>
      <c r="D20" s="10"/>
      <c r="I20" s="10"/>
      <c r="J20" s="14" t="s">
        <v>0</v>
      </c>
      <c r="K20" s="13"/>
      <c r="L20" s="11"/>
      <c r="AY20" s="3" t="s">
        <v>75</v>
      </c>
      <c r="AZ20" s="3" t="s">
        <v>0</v>
      </c>
      <c r="BA20" s="3" t="s">
        <v>0</v>
      </c>
      <c r="BB20" s="3" t="s">
        <v>76</v>
      </c>
      <c r="BC20" s="3" t="s">
        <v>37</v>
      </c>
    </row>
    <row r="21" spans="2:55" s="12" customFormat="1" ht="18" customHeight="1" x14ac:dyDescent="0.25">
      <c r="B21" s="11"/>
      <c r="E21" s="14"/>
      <c r="I21" s="10"/>
      <c r="J21" s="14" t="s">
        <v>0</v>
      </c>
      <c r="K21" s="13"/>
      <c r="L21" s="11"/>
      <c r="AY21" s="3" t="s">
        <v>77</v>
      </c>
      <c r="AZ21" s="3" t="s">
        <v>0</v>
      </c>
      <c r="BA21" s="3" t="s">
        <v>0</v>
      </c>
      <c r="BB21" s="3" t="s">
        <v>78</v>
      </c>
      <c r="BC21" s="3" t="s">
        <v>37</v>
      </c>
    </row>
    <row r="22" spans="2:55" s="12" customFormat="1" ht="7.15" customHeight="1" x14ac:dyDescent="0.25">
      <c r="B22" s="11"/>
      <c r="K22" s="13"/>
      <c r="L22" s="11"/>
      <c r="AY22" s="3" t="s">
        <v>79</v>
      </c>
      <c r="AZ22" s="3" t="s">
        <v>0</v>
      </c>
      <c r="BA22" s="3" t="s">
        <v>0</v>
      </c>
      <c r="BB22" s="3" t="s">
        <v>80</v>
      </c>
      <c r="BC22" s="3" t="s">
        <v>37</v>
      </c>
    </row>
    <row r="23" spans="2:55" s="12" customFormat="1" ht="12" customHeight="1" x14ac:dyDescent="0.25">
      <c r="B23" s="11"/>
      <c r="D23" s="10" t="s">
        <v>13</v>
      </c>
      <c r="I23" s="10" t="s">
        <v>9</v>
      </c>
      <c r="J23" s="14" t="s">
        <v>0</v>
      </c>
      <c r="K23" s="13"/>
      <c r="L23" s="11"/>
      <c r="AY23" s="3" t="s">
        <v>81</v>
      </c>
      <c r="AZ23" s="3" t="s">
        <v>0</v>
      </c>
      <c r="BA23" s="3" t="s">
        <v>0</v>
      </c>
      <c r="BB23" s="3" t="s">
        <v>82</v>
      </c>
      <c r="BC23" s="3" t="s">
        <v>37</v>
      </c>
    </row>
    <row r="24" spans="2:55" s="12" customFormat="1" ht="18" customHeight="1" x14ac:dyDescent="0.25">
      <c r="B24" s="11"/>
      <c r="E24" s="14"/>
      <c r="I24" s="10" t="s">
        <v>11</v>
      </c>
      <c r="J24" s="14" t="s">
        <v>0</v>
      </c>
      <c r="K24" s="13"/>
      <c r="L24" s="11"/>
      <c r="AY24" s="3" t="s">
        <v>83</v>
      </c>
      <c r="AZ24" s="3" t="s">
        <v>0</v>
      </c>
      <c r="BA24" s="3" t="s">
        <v>0</v>
      </c>
      <c r="BB24" s="3" t="s">
        <v>84</v>
      </c>
      <c r="BC24" s="3" t="s">
        <v>37</v>
      </c>
    </row>
    <row r="25" spans="2:55" s="12" customFormat="1" ht="7.15" customHeight="1" x14ac:dyDescent="0.25">
      <c r="B25" s="11"/>
      <c r="K25" s="13"/>
      <c r="L25" s="11"/>
      <c r="AY25" s="3" t="s">
        <v>85</v>
      </c>
      <c r="AZ25" s="3" t="s">
        <v>0</v>
      </c>
      <c r="BA25" s="3" t="s">
        <v>0</v>
      </c>
      <c r="BB25" s="3" t="s">
        <v>86</v>
      </c>
      <c r="BC25" s="3" t="s">
        <v>37</v>
      </c>
    </row>
    <row r="26" spans="2:55" s="12" customFormat="1" ht="12" customHeight="1" x14ac:dyDescent="0.25">
      <c r="B26" s="11"/>
      <c r="D26" s="10" t="s">
        <v>14</v>
      </c>
      <c r="K26" s="13"/>
      <c r="L26" s="11"/>
      <c r="AY26" s="3" t="s">
        <v>87</v>
      </c>
      <c r="AZ26" s="3" t="s">
        <v>0</v>
      </c>
      <c r="BA26" s="3" t="s">
        <v>0</v>
      </c>
      <c r="BB26" s="3" t="s">
        <v>88</v>
      </c>
      <c r="BC26" s="3" t="s">
        <v>37</v>
      </c>
    </row>
    <row r="27" spans="2:55" s="18" customFormat="1" ht="16.5" customHeight="1" x14ac:dyDescent="0.25">
      <c r="B27" s="17"/>
      <c r="E27" s="113" t="s">
        <v>0</v>
      </c>
      <c r="F27" s="113"/>
      <c r="G27" s="113"/>
      <c r="H27" s="113"/>
      <c r="K27" s="20"/>
      <c r="L27" s="17"/>
      <c r="AY27" s="21" t="s">
        <v>89</v>
      </c>
      <c r="AZ27" s="21" t="s">
        <v>0</v>
      </c>
      <c r="BA27" s="21" t="s">
        <v>0</v>
      </c>
      <c r="BB27" s="21" t="s">
        <v>90</v>
      </c>
      <c r="BC27" s="21" t="s">
        <v>37</v>
      </c>
    </row>
    <row r="28" spans="2:55" s="12" customFormat="1" ht="7.15" customHeight="1" x14ac:dyDescent="0.25">
      <c r="B28" s="11"/>
      <c r="K28" s="13"/>
      <c r="L28" s="11"/>
      <c r="AY28" s="3" t="s">
        <v>91</v>
      </c>
      <c r="AZ28" s="3" t="s">
        <v>0</v>
      </c>
      <c r="BA28" s="3" t="s">
        <v>0</v>
      </c>
      <c r="BB28" s="3" t="s">
        <v>92</v>
      </c>
      <c r="BC28" s="3" t="s">
        <v>37</v>
      </c>
    </row>
    <row r="29" spans="2:55" s="12" customFormat="1" ht="7.15" customHeight="1" x14ac:dyDescent="0.25">
      <c r="B29" s="11"/>
      <c r="K29" s="13"/>
      <c r="L29" s="11"/>
      <c r="AY29" s="3" t="s">
        <v>93</v>
      </c>
      <c r="AZ29" s="3" t="s">
        <v>0</v>
      </c>
      <c r="BA29" s="3" t="s">
        <v>0</v>
      </c>
      <c r="BB29" s="3" t="s">
        <v>94</v>
      </c>
      <c r="BC29" s="3" t="s">
        <v>37</v>
      </c>
    </row>
    <row r="30" spans="2:55" s="12" customFormat="1" ht="25.35" customHeight="1" x14ac:dyDescent="0.25">
      <c r="B30" s="11"/>
      <c r="D30" s="22" t="s">
        <v>15</v>
      </c>
      <c r="J30" s="23">
        <f>ROUND(J94, 2)</f>
        <v>0</v>
      </c>
      <c r="K30" s="13"/>
      <c r="L30" s="11"/>
      <c r="AY30" s="3" t="s">
        <v>95</v>
      </c>
      <c r="AZ30" s="3" t="s">
        <v>0</v>
      </c>
      <c r="BA30" s="3" t="s">
        <v>0</v>
      </c>
      <c r="BB30" s="3" t="s">
        <v>96</v>
      </c>
      <c r="BC30" s="3" t="s">
        <v>37</v>
      </c>
    </row>
    <row r="31" spans="2:55" s="12" customFormat="1" ht="7.15" customHeight="1" x14ac:dyDescent="0.25">
      <c r="B31" s="11"/>
      <c r="K31" s="13"/>
      <c r="L31" s="11"/>
      <c r="AY31" s="3" t="s">
        <v>97</v>
      </c>
      <c r="AZ31" s="3" t="s">
        <v>0</v>
      </c>
      <c r="BA31" s="3" t="s">
        <v>0</v>
      </c>
      <c r="BB31" s="3" t="s">
        <v>98</v>
      </c>
      <c r="BC31" s="3" t="s">
        <v>37</v>
      </c>
    </row>
    <row r="32" spans="2:55" s="12" customFormat="1" ht="14.45" customHeight="1" x14ac:dyDescent="0.25">
      <c r="B32" s="11"/>
      <c r="F32" s="24" t="s">
        <v>17</v>
      </c>
      <c r="I32" s="24" t="s">
        <v>16</v>
      </c>
      <c r="J32" s="24" t="s">
        <v>18</v>
      </c>
      <c r="K32" s="13"/>
      <c r="L32" s="11"/>
      <c r="AY32" s="3" t="s">
        <v>99</v>
      </c>
      <c r="AZ32" s="3" t="s">
        <v>0</v>
      </c>
      <c r="BA32" s="3" t="s">
        <v>0</v>
      </c>
      <c r="BB32" s="3" t="s">
        <v>100</v>
      </c>
      <c r="BC32" s="3" t="s">
        <v>37</v>
      </c>
    </row>
    <row r="33" spans="2:55" s="12" customFormat="1" ht="14.45" customHeight="1" x14ac:dyDescent="0.25">
      <c r="B33" s="11"/>
      <c r="D33" s="25" t="s">
        <v>19</v>
      </c>
      <c r="E33" s="10" t="s">
        <v>20</v>
      </c>
      <c r="F33" s="26"/>
      <c r="I33" s="27">
        <v>0.21</v>
      </c>
      <c r="J33" s="26">
        <f>J73*0.21</f>
        <v>0</v>
      </c>
      <c r="K33" s="13"/>
      <c r="L33" s="11"/>
      <c r="AY33" s="3" t="s">
        <v>101</v>
      </c>
      <c r="AZ33" s="3" t="s">
        <v>0</v>
      </c>
      <c r="BA33" s="3" t="s">
        <v>0</v>
      </c>
      <c r="BB33" s="3" t="s">
        <v>86</v>
      </c>
      <c r="BC33" s="3" t="s">
        <v>37</v>
      </c>
    </row>
    <row r="34" spans="2:55" s="12" customFormat="1" ht="14.45" customHeight="1" x14ac:dyDescent="0.25">
      <c r="B34" s="11"/>
      <c r="E34" s="10" t="s">
        <v>21</v>
      </c>
      <c r="F34" s="26"/>
      <c r="I34" s="27">
        <v>0.12</v>
      </c>
      <c r="J34" s="26"/>
      <c r="K34" s="13"/>
      <c r="L34" s="11"/>
      <c r="AY34" s="3" t="s">
        <v>102</v>
      </c>
      <c r="AZ34" s="3" t="s">
        <v>0</v>
      </c>
      <c r="BA34" s="3" t="s">
        <v>0</v>
      </c>
      <c r="BB34" s="3" t="s">
        <v>103</v>
      </c>
      <c r="BC34" s="3" t="s">
        <v>37</v>
      </c>
    </row>
    <row r="35" spans="2:55" s="12" customFormat="1" ht="14.45" hidden="1" customHeight="1" x14ac:dyDescent="0.25">
      <c r="B35" s="11"/>
      <c r="E35" s="10" t="s">
        <v>22</v>
      </c>
      <c r="F35" s="26">
        <f>ROUND((SUM(BF94:BF95)),  2)</f>
        <v>0</v>
      </c>
      <c r="I35" s="27">
        <v>0.21</v>
      </c>
      <c r="J35" s="26">
        <f>0</f>
        <v>0</v>
      </c>
      <c r="K35" s="13"/>
      <c r="L35" s="11"/>
      <c r="AY35" s="3" t="s">
        <v>104</v>
      </c>
      <c r="AZ35" s="3" t="s">
        <v>0</v>
      </c>
      <c r="BA35" s="3" t="s">
        <v>0</v>
      </c>
      <c r="BB35" s="3" t="s">
        <v>92</v>
      </c>
      <c r="BC35" s="3" t="s">
        <v>37</v>
      </c>
    </row>
    <row r="36" spans="2:55" s="12" customFormat="1" ht="14.45" hidden="1" customHeight="1" x14ac:dyDescent="0.25">
      <c r="B36" s="11"/>
      <c r="E36" s="10" t="s">
        <v>23</v>
      </c>
      <c r="F36" s="26">
        <f>ROUND((SUM(BG94:BG95)),  2)</f>
        <v>0</v>
      </c>
      <c r="I36" s="27">
        <v>0.12</v>
      </c>
      <c r="J36" s="26">
        <f>0</f>
        <v>0</v>
      </c>
      <c r="K36" s="13"/>
      <c r="L36" s="11"/>
      <c r="AY36" s="3" t="s">
        <v>105</v>
      </c>
      <c r="AZ36" s="3" t="s">
        <v>0</v>
      </c>
      <c r="BA36" s="3" t="s">
        <v>0</v>
      </c>
      <c r="BB36" s="3" t="s">
        <v>106</v>
      </c>
      <c r="BC36" s="3" t="s">
        <v>37</v>
      </c>
    </row>
    <row r="37" spans="2:55" s="12" customFormat="1" ht="14.45" hidden="1" customHeight="1" x14ac:dyDescent="0.25">
      <c r="B37" s="11"/>
      <c r="E37" s="10" t="s">
        <v>24</v>
      </c>
      <c r="F37" s="26">
        <f>ROUND((SUM(BH94:BH95)),  2)</f>
        <v>0</v>
      </c>
      <c r="I37" s="27">
        <v>0</v>
      </c>
      <c r="J37" s="26">
        <f>0</f>
        <v>0</v>
      </c>
      <c r="K37" s="13"/>
      <c r="L37" s="11"/>
    </row>
    <row r="38" spans="2:55" s="12" customFormat="1" ht="7.15" customHeight="1" x14ac:dyDescent="0.25">
      <c r="B38" s="11"/>
      <c r="K38" s="13"/>
      <c r="L38" s="11"/>
    </row>
    <row r="39" spans="2:55" s="12" customFormat="1" ht="25.35" customHeight="1" x14ac:dyDescent="0.25">
      <c r="B39" s="11"/>
      <c r="C39" s="28"/>
      <c r="D39" s="29" t="s">
        <v>25</v>
      </c>
      <c r="E39" s="28"/>
      <c r="F39" s="28"/>
      <c r="G39" s="30" t="s">
        <v>26</v>
      </c>
      <c r="H39" s="31" t="s">
        <v>27</v>
      </c>
      <c r="I39" s="28"/>
      <c r="J39" s="32">
        <f>SUM(J30:J37)</f>
        <v>0</v>
      </c>
      <c r="K39" s="13"/>
      <c r="L39" s="11"/>
    </row>
    <row r="40" spans="2:55" s="12" customFormat="1" ht="14.45" customHeight="1" x14ac:dyDescent="0.25">
      <c r="B40" s="11"/>
      <c r="K40" s="13"/>
      <c r="L40" s="11"/>
    </row>
    <row r="41" spans="2:55" ht="14.45" customHeight="1" x14ac:dyDescent="0.2">
      <c r="B41" s="6"/>
      <c r="K41" s="8"/>
      <c r="L41" s="6"/>
    </row>
    <row r="42" spans="2:55" s="12" customFormat="1" x14ac:dyDescent="0.25">
      <c r="B42" s="11"/>
      <c r="D42" s="33" t="s">
        <v>30</v>
      </c>
      <c r="G42" s="33" t="s">
        <v>31</v>
      </c>
      <c r="I42" s="96"/>
      <c r="J42" s="96"/>
      <c r="K42" s="13"/>
      <c r="L42" s="11"/>
    </row>
    <row r="43" spans="2:55" x14ac:dyDescent="0.2">
      <c r="B43" s="6"/>
      <c r="K43" s="8"/>
      <c r="L43" s="6"/>
    </row>
    <row r="44" spans="2:55" x14ac:dyDescent="0.2">
      <c r="B44" s="6"/>
      <c r="K44" s="8"/>
      <c r="L44" s="6"/>
    </row>
    <row r="45" spans="2:55" x14ac:dyDescent="0.2">
      <c r="B45" s="6"/>
      <c r="K45" s="8"/>
      <c r="L45" s="6"/>
    </row>
    <row r="46" spans="2:55" x14ac:dyDescent="0.2">
      <c r="B46" s="6"/>
      <c r="K46" s="8"/>
      <c r="L46" s="6"/>
    </row>
    <row r="47" spans="2:55" x14ac:dyDescent="0.2">
      <c r="B47" s="6"/>
      <c r="K47" s="8"/>
      <c r="L47" s="6"/>
    </row>
    <row r="48" spans="2:55" x14ac:dyDescent="0.2">
      <c r="B48" s="6"/>
      <c r="K48" s="8"/>
      <c r="L48" s="6"/>
    </row>
    <row r="49" spans="2:12" x14ac:dyDescent="0.2">
      <c r="B49" s="6"/>
      <c r="K49" s="8"/>
      <c r="L49" s="6"/>
    </row>
    <row r="50" spans="2:12" x14ac:dyDescent="0.2">
      <c r="B50" s="6"/>
      <c r="K50" s="8"/>
      <c r="L50" s="6"/>
    </row>
    <row r="51" spans="2:12" x14ac:dyDescent="0.2">
      <c r="B51" s="6"/>
      <c r="K51" s="8"/>
      <c r="L51" s="6"/>
    </row>
    <row r="52" spans="2:12" x14ac:dyDescent="0.2">
      <c r="B52" s="6"/>
      <c r="K52" s="8"/>
      <c r="L52" s="6"/>
    </row>
    <row r="53" spans="2:12" s="12" customFormat="1" x14ac:dyDescent="0.25">
      <c r="B53" s="11"/>
      <c r="D53" s="10" t="s">
        <v>28</v>
      </c>
      <c r="F53" s="34" t="s">
        <v>29</v>
      </c>
      <c r="G53" s="10" t="s">
        <v>28</v>
      </c>
      <c r="J53" s="24" t="s">
        <v>29</v>
      </c>
      <c r="K53" s="13"/>
      <c r="L53" s="11"/>
    </row>
    <row r="54" spans="2:12" s="12" customFormat="1" ht="14.45" customHeight="1" x14ac:dyDescent="0.25">
      <c r="B54" s="35"/>
      <c r="C54" s="36"/>
      <c r="D54" s="36"/>
      <c r="E54" s="36"/>
      <c r="F54" s="36"/>
      <c r="G54" s="36"/>
      <c r="H54" s="36"/>
      <c r="I54" s="36"/>
      <c r="J54" s="36"/>
      <c r="K54" s="87"/>
      <c r="L54" s="11"/>
    </row>
    <row r="57" spans="2:12" s="12" customFormat="1" ht="7.15" customHeight="1" x14ac:dyDescent="0.25">
      <c r="B57" s="37"/>
      <c r="C57" s="38"/>
      <c r="D57" s="38"/>
      <c r="E57" s="38"/>
      <c r="F57" s="38"/>
      <c r="G57" s="38"/>
      <c r="H57" s="38"/>
      <c r="I57" s="38"/>
      <c r="J57" s="38"/>
      <c r="K57" s="88"/>
      <c r="L57" s="11"/>
    </row>
    <row r="58" spans="2:12" s="12" customFormat="1" ht="25.15" customHeight="1" x14ac:dyDescent="0.25">
      <c r="B58" s="11"/>
      <c r="C58" s="7" t="s">
        <v>141</v>
      </c>
      <c r="K58" s="13"/>
      <c r="L58" s="11"/>
    </row>
    <row r="59" spans="2:12" s="12" customFormat="1" ht="7.15" customHeight="1" x14ac:dyDescent="0.25">
      <c r="B59" s="11"/>
      <c r="K59" s="13"/>
      <c r="L59" s="11"/>
    </row>
    <row r="60" spans="2:12" s="12" customFormat="1" ht="12" customHeight="1" x14ac:dyDescent="0.25">
      <c r="B60" s="11"/>
      <c r="C60" s="10" t="s">
        <v>3</v>
      </c>
      <c r="K60" s="13"/>
      <c r="L60" s="11"/>
    </row>
    <row r="61" spans="2:12" s="12" customFormat="1" ht="16.5" customHeight="1" x14ac:dyDescent="0.25">
      <c r="B61" s="11"/>
      <c r="E61" s="109" t="str">
        <f>E7</f>
        <v>Pobytová odlehčovací služba Zábřeh, Sušilova</v>
      </c>
      <c r="F61" s="110"/>
      <c r="G61" s="110"/>
      <c r="H61" s="110"/>
      <c r="K61" s="13"/>
      <c r="L61" s="11"/>
    </row>
    <row r="62" spans="2:12" s="12" customFormat="1" ht="12" customHeight="1" x14ac:dyDescent="0.25">
      <c r="B62" s="11"/>
      <c r="C62" s="10" t="s">
        <v>50</v>
      </c>
      <c r="K62" s="13"/>
      <c r="L62" s="11"/>
    </row>
    <row r="63" spans="2:12" s="12" customFormat="1" ht="16.5" customHeight="1" x14ac:dyDescent="0.25">
      <c r="B63" s="11"/>
      <c r="E63" s="111" t="str">
        <f>E9</f>
        <v>Pobytová odlehčovací služba Zábřeh, Sušilova</v>
      </c>
      <c r="F63" s="112"/>
      <c r="G63" s="112"/>
      <c r="H63" s="112"/>
      <c r="K63" s="13"/>
      <c r="L63" s="11"/>
    </row>
    <row r="64" spans="2:12" s="12" customFormat="1" ht="7.15" customHeight="1" x14ac:dyDescent="0.25">
      <c r="B64" s="11"/>
      <c r="K64" s="13"/>
      <c r="L64" s="11"/>
    </row>
    <row r="65" spans="2:46" s="12" customFormat="1" ht="12" customHeight="1" x14ac:dyDescent="0.25">
      <c r="B65" s="11"/>
      <c r="C65" s="10" t="s">
        <v>6</v>
      </c>
      <c r="F65" s="14" t="str">
        <f>F12</f>
        <v>Zábřeh, Sušilova 1375/41</v>
      </c>
      <c r="I65" s="10" t="s">
        <v>7</v>
      </c>
      <c r="J65" s="15">
        <f ca="1">TODAY()</f>
        <v>45793</v>
      </c>
      <c r="K65" s="13"/>
      <c r="L65" s="11"/>
    </row>
    <row r="66" spans="2:46" s="12" customFormat="1" ht="7.15" customHeight="1" x14ac:dyDescent="0.25">
      <c r="B66" s="11"/>
      <c r="K66" s="13"/>
      <c r="L66" s="11"/>
    </row>
    <row r="67" spans="2:46" s="12" customFormat="1" ht="25.7" customHeight="1" x14ac:dyDescent="0.25">
      <c r="B67" s="11"/>
      <c r="C67" s="10" t="s">
        <v>8</v>
      </c>
      <c r="F67" s="14" t="str">
        <f>F14</f>
        <v>Město Zábřeh</v>
      </c>
      <c r="I67" s="10"/>
      <c r="J67" s="19"/>
      <c r="K67" s="13"/>
      <c r="L67" s="11"/>
    </row>
    <row r="68" spans="2:46" s="12" customFormat="1" ht="15.2" customHeight="1" x14ac:dyDescent="0.25">
      <c r="B68" s="11"/>
      <c r="C68" s="10" t="s">
        <v>12</v>
      </c>
      <c r="F68" s="14" t="str">
        <f>IF(F17="","",F17)</f>
        <v/>
      </c>
      <c r="I68" s="10" t="s">
        <v>13</v>
      </c>
      <c r="J68" s="19" t="str">
        <f>IF(F23="","",F23)</f>
        <v/>
      </c>
      <c r="K68" s="13"/>
      <c r="L68" s="11"/>
    </row>
    <row r="69" spans="2:46" s="12" customFormat="1" ht="10.15" customHeight="1" x14ac:dyDescent="0.25">
      <c r="B69" s="11"/>
      <c r="K69" s="13"/>
      <c r="L69" s="11"/>
    </row>
    <row r="70" spans="2:46" s="12" customFormat="1" ht="29.25" customHeight="1" x14ac:dyDescent="0.25">
      <c r="B70" s="11"/>
      <c r="C70" s="39" t="s">
        <v>107</v>
      </c>
      <c r="D70" s="28"/>
      <c r="E70" s="28"/>
      <c r="F70" s="28"/>
      <c r="G70" s="28"/>
      <c r="H70" s="28"/>
      <c r="I70" s="28"/>
      <c r="J70" s="40" t="s">
        <v>108</v>
      </c>
      <c r="K70" s="13"/>
      <c r="L70" s="11"/>
    </row>
    <row r="71" spans="2:46" s="12" customFormat="1" ht="10.15" customHeight="1" x14ac:dyDescent="0.25">
      <c r="B71" s="11"/>
      <c r="K71" s="13"/>
      <c r="L71" s="11"/>
    </row>
    <row r="72" spans="2:46" s="12" customFormat="1" ht="22.9" customHeight="1" x14ac:dyDescent="0.25">
      <c r="B72" s="11"/>
      <c r="C72" s="41" t="s">
        <v>140</v>
      </c>
      <c r="J72" s="23">
        <f>J94</f>
        <v>0</v>
      </c>
      <c r="K72" s="13"/>
      <c r="L72" s="11"/>
      <c r="AT72" s="2" t="s">
        <v>109</v>
      </c>
    </row>
    <row r="73" spans="2:46" s="43" customFormat="1" ht="25.15" customHeight="1" x14ac:dyDescent="0.25">
      <c r="B73" s="42"/>
      <c r="D73" s="44" t="s">
        <v>128</v>
      </c>
      <c r="J73" s="45">
        <f>J95</f>
        <v>0</v>
      </c>
      <c r="K73" s="89"/>
      <c r="L73" s="42"/>
    </row>
    <row r="74" spans="2:46" s="47" customFormat="1" ht="19.899999999999999" customHeight="1" x14ac:dyDescent="0.25">
      <c r="B74" s="46"/>
      <c r="D74" s="48" t="s">
        <v>143</v>
      </c>
      <c r="J74" s="49">
        <f>J94</f>
        <v>0</v>
      </c>
      <c r="K74" s="90"/>
      <c r="L74" s="46"/>
    </row>
    <row r="75" spans="2:46" s="12" customFormat="1" ht="21.75" customHeight="1" x14ac:dyDescent="0.25">
      <c r="B75" s="11"/>
      <c r="K75" s="13"/>
      <c r="L75" s="11"/>
    </row>
    <row r="76" spans="2:46" s="12" customFormat="1" ht="7.15" customHeight="1" x14ac:dyDescent="0.25">
      <c r="B76" s="35"/>
      <c r="C76" s="36"/>
      <c r="D76" s="36"/>
      <c r="E76" s="36"/>
      <c r="F76" s="36"/>
      <c r="G76" s="36"/>
      <c r="H76" s="36"/>
      <c r="I76" s="36"/>
      <c r="J76" s="36"/>
      <c r="K76" s="87"/>
      <c r="L76" s="11"/>
    </row>
    <row r="80" spans="2:46" s="12" customFormat="1" ht="7.15" customHeight="1" x14ac:dyDescent="0.25">
      <c r="B80" s="37"/>
      <c r="C80" s="38"/>
      <c r="D80" s="38"/>
      <c r="E80" s="38"/>
      <c r="F80" s="38"/>
      <c r="G80" s="38"/>
      <c r="H80" s="38"/>
      <c r="I80" s="38"/>
      <c r="J80" s="38"/>
      <c r="K80" s="88"/>
      <c r="L80" s="11"/>
    </row>
    <row r="81" spans="2:64" s="12" customFormat="1" ht="25.15" customHeight="1" x14ac:dyDescent="0.25">
      <c r="B81" s="11"/>
      <c r="C81" s="7" t="s">
        <v>142</v>
      </c>
      <c r="K81" s="13"/>
      <c r="L81" s="11"/>
    </row>
    <row r="82" spans="2:64" s="12" customFormat="1" ht="7.15" customHeight="1" x14ac:dyDescent="0.25">
      <c r="B82" s="11"/>
      <c r="K82" s="13"/>
      <c r="L82" s="11"/>
    </row>
    <row r="83" spans="2:64" s="12" customFormat="1" ht="12" customHeight="1" x14ac:dyDescent="0.25">
      <c r="B83" s="11"/>
      <c r="C83" s="10" t="s">
        <v>3</v>
      </c>
      <c r="K83" s="13"/>
      <c r="L83" s="11"/>
    </row>
    <row r="84" spans="2:64" s="12" customFormat="1" ht="16.5" customHeight="1" x14ac:dyDescent="0.25">
      <c r="B84" s="11"/>
      <c r="E84" s="109" t="str">
        <f>E7</f>
        <v>Pobytová odlehčovací služba Zábřeh, Sušilova</v>
      </c>
      <c r="F84" s="110"/>
      <c r="G84" s="110"/>
      <c r="H84" s="110"/>
      <c r="K84" s="13"/>
      <c r="L84" s="11"/>
    </row>
    <row r="85" spans="2:64" s="12" customFormat="1" ht="12" customHeight="1" x14ac:dyDescent="0.25">
      <c r="B85" s="11"/>
      <c r="C85" s="10" t="s">
        <v>50</v>
      </c>
      <c r="K85" s="13"/>
      <c r="L85" s="11"/>
    </row>
    <row r="86" spans="2:64" s="12" customFormat="1" ht="16.5" customHeight="1" x14ac:dyDescent="0.25">
      <c r="B86" s="11"/>
      <c r="E86" s="111" t="str">
        <f>E9</f>
        <v>Pobytová odlehčovací služba Zábřeh, Sušilova</v>
      </c>
      <c r="F86" s="112"/>
      <c r="G86" s="112"/>
      <c r="H86" s="112"/>
      <c r="K86" s="13"/>
      <c r="L86" s="11"/>
    </row>
    <row r="87" spans="2:64" s="12" customFormat="1" ht="7.15" customHeight="1" x14ac:dyDescent="0.25">
      <c r="B87" s="11"/>
      <c r="K87" s="13"/>
      <c r="L87" s="11"/>
    </row>
    <row r="88" spans="2:64" s="12" customFormat="1" ht="12" customHeight="1" x14ac:dyDescent="0.25">
      <c r="B88" s="11"/>
      <c r="C88" s="10" t="s">
        <v>6</v>
      </c>
      <c r="F88" s="14" t="str">
        <f>F12</f>
        <v>Zábřeh, Sušilova 1375/41</v>
      </c>
      <c r="I88" s="10" t="s">
        <v>7</v>
      </c>
      <c r="J88" s="15">
        <f ca="1">TODAY()</f>
        <v>45793</v>
      </c>
      <c r="K88" s="13"/>
      <c r="L88" s="11"/>
    </row>
    <row r="89" spans="2:64" s="12" customFormat="1" ht="7.15" customHeight="1" x14ac:dyDescent="0.25">
      <c r="B89" s="11"/>
      <c r="K89" s="13"/>
      <c r="L89" s="11"/>
    </row>
    <row r="90" spans="2:64" s="12" customFormat="1" ht="25.7" customHeight="1" x14ac:dyDescent="0.25">
      <c r="B90" s="11"/>
      <c r="C90" s="10" t="s">
        <v>8</v>
      </c>
      <c r="F90" s="14" t="str">
        <f>F14</f>
        <v>Město Zábřeh</v>
      </c>
      <c r="I90" s="10"/>
      <c r="J90" s="19"/>
      <c r="K90" s="13"/>
      <c r="L90" s="11"/>
    </row>
    <row r="91" spans="2:64" s="12" customFormat="1" ht="15.2" customHeight="1" x14ac:dyDescent="0.25">
      <c r="B91" s="11"/>
      <c r="C91" s="10" t="s">
        <v>12</v>
      </c>
      <c r="F91" s="14" t="str">
        <f>IF(F17="","",F17)</f>
        <v/>
      </c>
      <c r="I91" s="10" t="s">
        <v>13</v>
      </c>
      <c r="J91" s="19" t="str">
        <f>IF(F23="","",F23)</f>
        <v/>
      </c>
      <c r="K91" s="13"/>
      <c r="L91" s="11"/>
    </row>
    <row r="92" spans="2:64" s="12" customFormat="1" ht="10.15" customHeight="1" x14ac:dyDescent="0.25">
      <c r="B92" s="11"/>
      <c r="K92" s="13"/>
      <c r="L92" s="11"/>
    </row>
    <row r="93" spans="2:64" s="55" customFormat="1" ht="29.25" customHeight="1" x14ac:dyDescent="0.25">
      <c r="B93" s="50"/>
      <c r="C93" s="114" t="s">
        <v>110</v>
      </c>
      <c r="D93" s="114"/>
      <c r="E93" s="114" t="s">
        <v>32</v>
      </c>
      <c r="F93" s="114"/>
      <c r="G93" s="51" t="s">
        <v>111</v>
      </c>
      <c r="H93" s="51" t="s">
        <v>112</v>
      </c>
      <c r="I93" s="51" t="s">
        <v>113</v>
      </c>
      <c r="J93" s="51" t="s">
        <v>108</v>
      </c>
      <c r="K93" s="84"/>
      <c r="L93" s="50"/>
      <c r="M93" s="52" t="s">
        <v>0</v>
      </c>
      <c r="N93" s="53" t="s">
        <v>114</v>
      </c>
      <c r="O93" s="53" t="s">
        <v>115</v>
      </c>
      <c r="P93" s="53" t="s">
        <v>116</v>
      </c>
      <c r="Q93" s="53" t="s">
        <v>117</v>
      </c>
      <c r="R93" s="53" t="s">
        <v>118</v>
      </c>
      <c r="S93" s="54" t="s">
        <v>119</v>
      </c>
    </row>
    <row r="94" spans="2:64" s="12" customFormat="1" ht="22.9" customHeight="1" x14ac:dyDescent="0.25">
      <c r="B94" s="11"/>
      <c r="C94" s="56" t="s">
        <v>120</v>
      </c>
      <c r="J94" s="57">
        <f>J95</f>
        <v>0</v>
      </c>
      <c r="K94" s="13"/>
      <c r="L94" s="11"/>
      <c r="M94" s="58"/>
      <c r="N94" s="59"/>
      <c r="O94" s="60" t="e">
        <f>O95+#REF!+#REF!</f>
        <v>#REF!</v>
      </c>
      <c r="P94" s="59"/>
      <c r="Q94" s="60" t="e">
        <f>Q95+#REF!+#REF!</f>
        <v>#REF!</v>
      </c>
      <c r="R94" s="59"/>
      <c r="S94" s="61" t="e">
        <f>S95+#REF!+#REF!</f>
        <v>#REF!</v>
      </c>
      <c r="AS94" s="2" t="s">
        <v>33</v>
      </c>
      <c r="AT94" s="2" t="s">
        <v>109</v>
      </c>
      <c r="BJ94" s="62" t="e">
        <f>BJ95+#REF!+#REF!</f>
        <v>#REF!</v>
      </c>
    </row>
    <row r="95" spans="2:64" s="67" customFormat="1" ht="25.9" customHeight="1" x14ac:dyDescent="0.2">
      <c r="B95" s="63"/>
      <c r="C95" s="106" t="s">
        <v>139</v>
      </c>
      <c r="D95" s="106"/>
      <c r="E95" s="107" t="s">
        <v>128</v>
      </c>
      <c r="F95" s="107"/>
      <c r="G95" s="64"/>
      <c r="H95" s="64"/>
      <c r="I95" s="65"/>
      <c r="J95" s="66">
        <f>SUM(J96:J105)</f>
        <v>0</v>
      </c>
      <c r="K95" s="91"/>
      <c r="L95" s="63"/>
      <c r="M95" s="68"/>
      <c r="O95" s="69" t="e">
        <f>#REF!+#REF!+#REF!+#REF!+#REF!+#REF!+#REF!</f>
        <v>#REF!</v>
      </c>
      <c r="Q95" s="69" t="e">
        <f>#REF!+#REF!+#REF!+#REF!+#REF!+#REF!+#REF!</f>
        <v>#REF!</v>
      </c>
      <c r="S95" s="70" t="e">
        <f>#REF!+#REF!+#REF!+#REF!+#REF!+#REF!+#REF!</f>
        <v>#REF!</v>
      </c>
      <c r="AQ95" s="71" t="s">
        <v>35</v>
      </c>
      <c r="AS95" s="72" t="s">
        <v>33</v>
      </c>
      <c r="AT95" s="72" t="s">
        <v>34</v>
      </c>
      <c r="AX95" s="71" t="s">
        <v>121</v>
      </c>
      <c r="BJ95" s="73" t="e">
        <f>#REF!+#REF!+#REF!+#REF!+#REF!+#REF!+#REF!</f>
        <v>#REF!</v>
      </c>
    </row>
    <row r="96" spans="2:64" s="12" customFormat="1" ht="27" customHeight="1" x14ac:dyDescent="0.25">
      <c r="B96" s="11"/>
      <c r="C96" s="100" t="s">
        <v>129</v>
      </c>
      <c r="D96" s="101"/>
      <c r="E96" s="102" t="s">
        <v>144</v>
      </c>
      <c r="F96" s="103"/>
      <c r="G96" s="74" t="s">
        <v>122</v>
      </c>
      <c r="H96" s="75">
        <v>3</v>
      </c>
      <c r="I96" s="76">
        <v>0</v>
      </c>
      <c r="J96" s="77">
        <f t="shared" ref="J96:J104" si="0">H96*I96</f>
        <v>0</v>
      </c>
      <c r="K96" s="92"/>
      <c r="L96" s="11"/>
      <c r="M96" s="81"/>
      <c r="O96" s="78"/>
      <c r="P96" s="78"/>
      <c r="Q96" s="78"/>
      <c r="R96" s="78"/>
      <c r="S96" s="78"/>
      <c r="AQ96" s="79"/>
      <c r="AS96" s="79"/>
      <c r="AT96" s="79"/>
      <c r="AX96" s="2"/>
      <c r="BD96" s="80"/>
      <c r="BE96" s="80"/>
      <c r="BF96" s="80"/>
      <c r="BG96" s="80"/>
      <c r="BH96" s="80"/>
      <c r="BI96" s="2"/>
      <c r="BJ96" s="80"/>
      <c r="BK96" s="2"/>
      <c r="BL96" s="79"/>
    </row>
    <row r="97" spans="2:64" s="12" customFormat="1" ht="27" customHeight="1" x14ac:dyDescent="0.25">
      <c r="B97" s="11"/>
      <c r="C97" s="100" t="s">
        <v>130</v>
      </c>
      <c r="D97" s="101"/>
      <c r="E97" s="102" t="s">
        <v>145</v>
      </c>
      <c r="F97" s="103"/>
      <c r="G97" s="74" t="s">
        <v>122</v>
      </c>
      <c r="H97" s="75">
        <v>3</v>
      </c>
      <c r="I97" s="76">
        <v>0</v>
      </c>
      <c r="J97" s="77">
        <f t="shared" si="0"/>
        <v>0</v>
      </c>
      <c r="K97" s="92"/>
      <c r="L97" s="11"/>
      <c r="M97" s="81"/>
      <c r="O97" s="78"/>
      <c r="P97" s="78"/>
      <c r="Q97" s="78"/>
      <c r="R97" s="78"/>
      <c r="S97" s="78"/>
      <c r="AQ97" s="79"/>
      <c r="AS97" s="79"/>
      <c r="AT97" s="79"/>
      <c r="AX97" s="2"/>
      <c r="BD97" s="80"/>
      <c r="BE97" s="80"/>
      <c r="BF97" s="80"/>
      <c r="BG97" s="80"/>
      <c r="BH97" s="80"/>
      <c r="BI97" s="2"/>
      <c r="BJ97" s="80"/>
      <c r="BK97" s="2"/>
      <c r="BL97" s="79"/>
    </row>
    <row r="98" spans="2:64" s="12" customFormat="1" ht="27" customHeight="1" x14ac:dyDescent="0.25">
      <c r="B98" s="11"/>
      <c r="C98" s="100" t="s">
        <v>131</v>
      </c>
      <c r="D98" s="101"/>
      <c r="E98" s="104" t="s">
        <v>146</v>
      </c>
      <c r="F98" s="105"/>
      <c r="G98" s="74" t="s">
        <v>122</v>
      </c>
      <c r="H98" s="75">
        <v>3</v>
      </c>
      <c r="I98" s="76">
        <v>0</v>
      </c>
      <c r="J98" s="77">
        <f t="shared" si="0"/>
        <v>0</v>
      </c>
      <c r="K98" s="92"/>
      <c r="L98" s="11"/>
      <c r="M98" s="81"/>
      <c r="O98" s="78"/>
      <c r="P98" s="78"/>
      <c r="Q98" s="78"/>
      <c r="R98" s="78"/>
      <c r="S98" s="78"/>
      <c r="AQ98" s="79"/>
      <c r="AS98" s="79"/>
      <c r="AT98" s="79"/>
      <c r="AX98" s="2"/>
      <c r="BD98" s="80"/>
      <c r="BE98" s="80"/>
      <c r="BF98" s="80"/>
      <c r="BG98" s="80"/>
      <c r="BH98" s="80"/>
      <c r="BI98" s="2"/>
      <c r="BJ98" s="80"/>
      <c r="BK98" s="2"/>
      <c r="BL98" s="79"/>
    </row>
    <row r="99" spans="2:64" s="12" customFormat="1" ht="27" customHeight="1" x14ac:dyDescent="0.25">
      <c r="B99" s="11"/>
      <c r="C99" s="100" t="s">
        <v>132</v>
      </c>
      <c r="D99" s="101"/>
      <c r="E99" s="104" t="s">
        <v>147</v>
      </c>
      <c r="F99" s="105"/>
      <c r="G99" s="74" t="s">
        <v>122</v>
      </c>
      <c r="H99" s="75">
        <v>3</v>
      </c>
      <c r="I99" s="76">
        <v>0</v>
      </c>
      <c r="J99" s="77">
        <f t="shared" si="0"/>
        <v>0</v>
      </c>
      <c r="K99" s="92"/>
      <c r="L99" s="11"/>
      <c r="M99" s="81"/>
      <c r="O99" s="78"/>
      <c r="P99" s="78"/>
      <c r="Q99" s="78"/>
      <c r="R99" s="78"/>
      <c r="S99" s="78"/>
      <c r="AQ99" s="79"/>
      <c r="AS99" s="79"/>
      <c r="AT99" s="79"/>
      <c r="AX99" s="2"/>
      <c r="BD99" s="80"/>
      <c r="BE99" s="80"/>
      <c r="BF99" s="80"/>
      <c r="BG99" s="80"/>
      <c r="BH99" s="80"/>
      <c r="BI99" s="2"/>
      <c r="BJ99" s="80"/>
      <c r="BK99" s="2"/>
      <c r="BL99" s="79"/>
    </row>
    <row r="100" spans="2:64" s="12" customFormat="1" ht="27" customHeight="1" x14ac:dyDescent="0.25">
      <c r="B100" s="11"/>
      <c r="C100" s="100" t="s">
        <v>133</v>
      </c>
      <c r="D100" s="101"/>
      <c r="E100" s="102" t="s">
        <v>148</v>
      </c>
      <c r="F100" s="103"/>
      <c r="G100" s="74" t="s">
        <v>122</v>
      </c>
      <c r="H100" s="75">
        <v>3</v>
      </c>
      <c r="I100" s="76">
        <v>0</v>
      </c>
      <c r="J100" s="77">
        <f t="shared" si="0"/>
        <v>0</v>
      </c>
      <c r="K100" s="92"/>
      <c r="L100" s="11"/>
      <c r="M100" s="81"/>
      <c r="O100" s="78"/>
      <c r="P100" s="78"/>
      <c r="Q100" s="78"/>
      <c r="R100" s="78"/>
      <c r="S100" s="78"/>
      <c r="AQ100" s="79"/>
      <c r="AS100" s="79"/>
      <c r="AT100" s="79"/>
      <c r="AX100" s="2"/>
      <c r="BD100" s="80"/>
      <c r="BE100" s="80"/>
      <c r="BF100" s="80"/>
      <c r="BG100" s="80"/>
      <c r="BH100" s="80"/>
      <c r="BI100" s="2"/>
      <c r="BJ100" s="80"/>
      <c r="BK100" s="2"/>
      <c r="BL100" s="79"/>
    </row>
    <row r="101" spans="2:64" s="12" customFormat="1" ht="27" customHeight="1" x14ac:dyDescent="0.25">
      <c r="B101" s="11"/>
      <c r="C101" s="100" t="s">
        <v>134</v>
      </c>
      <c r="D101" s="101"/>
      <c r="E101" s="102" t="s">
        <v>149</v>
      </c>
      <c r="F101" s="103"/>
      <c r="G101" s="74" t="s">
        <v>122</v>
      </c>
      <c r="H101" s="75">
        <v>1</v>
      </c>
      <c r="I101" s="76">
        <v>0</v>
      </c>
      <c r="J101" s="77">
        <f t="shared" si="0"/>
        <v>0</v>
      </c>
      <c r="K101" s="92"/>
      <c r="L101" s="11"/>
      <c r="M101" s="81"/>
      <c r="O101" s="78"/>
      <c r="P101" s="78"/>
      <c r="Q101" s="78"/>
      <c r="R101" s="78"/>
      <c r="S101" s="78"/>
      <c r="AQ101" s="79"/>
      <c r="AS101" s="79"/>
      <c r="AT101" s="79"/>
      <c r="AX101" s="2"/>
      <c r="BD101" s="80"/>
      <c r="BE101" s="80"/>
      <c r="BF101" s="80"/>
      <c r="BG101" s="80"/>
      <c r="BH101" s="80"/>
      <c r="BI101" s="2"/>
      <c r="BJ101" s="80"/>
      <c r="BK101" s="2"/>
      <c r="BL101" s="79"/>
    </row>
    <row r="102" spans="2:64" s="12" customFormat="1" ht="27" customHeight="1" x14ac:dyDescent="0.25">
      <c r="B102" s="11"/>
      <c r="C102" s="100" t="s">
        <v>135</v>
      </c>
      <c r="D102" s="101"/>
      <c r="E102" s="102" t="s">
        <v>150</v>
      </c>
      <c r="F102" s="103"/>
      <c r="G102" s="74" t="s">
        <v>122</v>
      </c>
      <c r="H102" s="75">
        <v>1</v>
      </c>
      <c r="I102" s="76">
        <v>0</v>
      </c>
      <c r="J102" s="77">
        <f t="shared" si="0"/>
        <v>0</v>
      </c>
      <c r="K102" s="92"/>
      <c r="L102" s="11"/>
      <c r="M102" s="81"/>
      <c r="O102" s="78"/>
      <c r="P102" s="78"/>
      <c r="Q102" s="78"/>
      <c r="R102" s="78"/>
      <c r="S102" s="78"/>
      <c r="AQ102" s="79"/>
      <c r="AS102" s="79"/>
      <c r="AT102" s="79"/>
      <c r="AX102" s="2"/>
      <c r="BD102" s="80"/>
      <c r="BE102" s="80"/>
      <c r="BF102" s="80"/>
      <c r="BG102" s="80"/>
      <c r="BH102" s="80"/>
      <c r="BI102" s="2"/>
      <c r="BJ102" s="80"/>
      <c r="BK102" s="2"/>
      <c r="BL102" s="79"/>
    </row>
    <row r="103" spans="2:64" s="12" customFormat="1" ht="27" customHeight="1" x14ac:dyDescent="0.25">
      <c r="B103" s="11"/>
      <c r="C103" s="100" t="s">
        <v>136</v>
      </c>
      <c r="D103" s="101"/>
      <c r="E103" s="102" t="s">
        <v>151</v>
      </c>
      <c r="F103" s="103"/>
      <c r="G103" s="74" t="s">
        <v>122</v>
      </c>
      <c r="H103" s="75">
        <v>1</v>
      </c>
      <c r="I103" s="76">
        <v>0</v>
      </c>
      <c r="J103" s="77">
        <f t="shared" si="0"/>
        <v>0</v>
      </c>
      <c r="K103" s="92"/>
      <c r="L103" s="11"/>
      <c r="M103" s="81"/>
      <c r="O103" s="78"/>
      <c r="P103" s="78"/>
      <c r="Q103" s="78"/>
      <c r="R103" s="78"/>
      <c r="S103" s="78"/>
      <c r="AQ103" s="79"/>
      <c r="AS103" s="79"/>
      <c r="AT103" s="79"/>
      <c r="AX103" s="2"/>
      <c r="BD103" s="80"/>
      <c r="BE103" s="80"/>
      <c r="BF103" s="80"/>
      <c r="BG103" s="80"/>
      <c r="BH103" s="80"/>
      <c r="BI103" s="2"/>
      <c r="BJ103" s="80"/>
      <c r="BK103" s="2"/>
      <c r="BL103" s="79"/>
    </row>
    <row r="104" spans="2:64" s="12" customFormat="1" ht="27" customHeight="1" x14ac:dyDescent="0.25">
      <c r="B104" s="11"/>
      <c r="C104" s="100" t="s">
        <v>137</v>
      </c>
      <c r="D104" s="101"/>
      <c r="E104" s="102" t="s">
        <v>152</v>
      </c>
      <c r="F104" s="103"/>
      <c r="G104" s="74" t="s">
        <v>122</v>
      </c>
      <c r="H104" s="75">
        <v>1</v>
      </c>
      <c r="I104" s="76">
        <v>0</v>
      </c>
      <c r="J104" s="77">
        <f t="shared" si="0"/>
        <v>0</v>
      </c>
      <c r="K104" s="92"/>
      <c r="L104" s="11"/>
      <c r="M104" s="81"/>
      <c r="O104" s="78"/>
      <c r="P104" s="78"/>
      <c r="Q104" s="78"/>
      <c r="R104" s="78"/>
      <c r="S104" s="78"/>
      <c r="AQ104" s="79"/>
      <c r="AS104" s="79"/>
      <c r="AT104" s="79"/>
      <c r="AX104" s="2"/>
      <c r="BD104" s="80"/>
      <c r="BE104" s="80"/>
      <c r="BF104" s="80"/>
      <c r="BG104" s="80"/>
      <c r="BH104" s="80"/>
      <c r="BI104" s="2"/>
      <c r="BJ104" s="80"/>
      <c r="BK104" s="2"/>
      <c r="BL104" s="79"/>
    </row>
    <row r="105" spans="2:64" s="12" customFormat="1" ht="27" customHeight="1" x14ac:dyDescent="0.25">
      <c r="B105" s="11"/>
      <c r="C105" s="100" t="s">
        <v>138</v>
      </c>
      <c r="D105" s="101"/>
      <c r="E105" s="102" t="s">
        <v>153</v>
      </c>
      <c r="F105" s="103"/>
      <c r="G105" s="74" t="s">
        <v>122</v>
      </c>
      <c r="H105" s="75">
        <v>1</v>
      </c>
      <c r="I105" s="76">
        <v>0</v>
      </c>
      <c r="J105" s="77">
        <f t="shared" ref="J105" si="1">H105*I105</f>
        <v>0</v>
      </c>
      <c r="K105" s="92"/>
      <c r="L105" s="11"/>
      <c r="M105" s="81"/>
      <c r="O105" s="78"/>
      <c r="P105" s="78"/>
      <c r="Q105" s="78"/>
      <c r="R105" s="78"/>
      <c r="S105" s="78"/>
      <c r="AQ105" s="79"/>
      <c r="AS105" s="79"/>
      <c r="AT105" s="79"/>
      <c r="AX105" s="2"/>
      <c r="BD105" s="80"/>
      <c r="BE105" s="80"/>
      <c r="BF105" s="80"/>
      <c r="BG105" s="80"/>
      <c r="BH105" s="80"/>
      <c r="BI105" s="2"/>
      <c r="BJ105" s="80"/>
      <c r="BK105" s="2"/>
      <c r="BL105" s="79"/>
    </row>
    <row r="106" spans="2:64" s="12" customFormat="1" ht="10.5" customHeight="1" x14ac:dyDescent="0.25">
      <c r="B106" s="35"/>
      <c r="C106" s="36"/>
      <c r="D106" s="36"/>
      <c r="E106" s="36"/>
      <c r="F106" s="36"/>
      <c r="G106" s="36"/>
      <c r="H106" s="36"/>
      <c r="I106" s="36"/>
      <c r="J106" s="36"/>
      <c r="K106" s="87"/>
      <c r="L106" s="11"/>
    </row>
  </sheetData>
  <sheetProtection algorithmName="SHA-512" hashValue="kVHx66YwVPZq04aP6dQGyIoxB7mF9tDp1TpPBf3wTTvde/5sdH6BwVaDRriw31wD8ibQXBkuDDp2kgFQPtYubw==" saltValue="z3bibKUGvR8pS4xmuZ+pXw==" spinCount="100000" sheet="1" objects="1" scenarios="1" selectLockedCells="1"/>
  <mergeCells count="32">
    <mergeCell ref="C95:D95"/>
    <mergeCell ref="E95:F95"/>
    <mergeCell ref="L1:U1"/>
    <mergeCell ref="E7:H7"/>
    <mergeCell ref="E9:H9"/>
    <mergeCell ref="E27:H27"/>
    <mergeCell ref="E61:H61"/>
    <mergeCell ref="E63:H63"/>
    <mergeCell ref="E84:H84"/>
    <mergeCell ref="E86:H86"/>
    <mergeCell ref="C93:D93"/>
    <mergeCell ref="E93:F93"/>
    <mergeCell ref="C96:D96"/>
    <mergeCell ref="E96:F96"/>
    <mergeCell ref="C97:D97"/>
    <mergeCell ref="E97:F97"/>
    <mergeCell ref="C98:D98"/>
    <mergeCell ref="E98:F98"/>
    <mergeCell ref="C105:D105"/>
    <mergeCell ref="E105:F105"/>
    <mergeCell ref="C99:D99"/>
    <mergeCell ref="E99:F99"/>
    <mergeCell ref="C100:D100"/>
    <mergeCell ref="E100:F100"/>
    <mergeCell ref="C101:D101"/>
    <mergeCell ref="E101:F101"/>
    <mergeCell ref="C102:D102"/>
    <mergeCell ref="E102:F102"/>
    <mergeCell ref="C103:D103"/>
    <mergeCell ref="E103:F103"/>
    <mergeCell ref="C104:D104"/>
    <mergeCell ref="E104:F104"/>
  </mergeCells>
  <pageMargins left="0.70866141732283472" right="0.70866141732283472" top="0.78740157480314965" bottom="0.78740157480314965" header="0.31496062992125984" footer="0.31496062992125984"/>
  <pageSetup paperSize="9" scale="75" orientation="portrait" r:id="rId1"/>
  <rowBreaks count="1" manualBreakCount="1">
    <brk id="55" max="16383" man="1"/>
  </rowBreaks>
  <ignoredErrors>
    <ignoredError sqref="J14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A388FDE36B9B74BA356C05DD16590A1" ma:contentTypeVersion="3" ma:contentTypeDescription="Vytvoří nový dokument" ma:contentTypeScope="" ma:versionID="81aa45096005aa231fd3f81e5597dcff">
  <xsd:schema xmlns:xsd="http://www.w3.org/2001/XMLSchema" xmlns:xs="http://www.w3.org/2001/XMLSchema" xmlns:p="http://schemas.microsoft.com/office/2006/metadata/properties" xmlns:ns2="198fdde3-6b79-4094-a62c-410e75153d53" targetNamespace="http://schemas.microsoft.com/office/2006/metadata/properties" ma:root="true" ma:fieldsID="935ce5015c5477839eaaa630c0cd70c1" ns2:_="">
    <xsd:import namespace="198fdde3-6b79-4094-a62c-410e75153d5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8fdde3-6b79-4094-a62c-410e75153d5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9F8896E-9E57-4576-A4E2-5932780A3567}"/>
</file>

<file path=customXml/itemProps2.xml><?xml version="1.0" encoding="utf-8"?>
<ds:datastoreItem xmlns:ds="http://schemas.openxmlformats.org/officeDocument/2006/customXml" ds:itemID="{4208B4C3-3F23-4DE0-8679-B4BAF1574446}"/>
</file>

<file path=customXml/itemProps3.xml><?xml version="1.0" encoding="utf-8"?>
<ds:datastoreItem xmlns:ds="http://schemas.openxmlformats.org/officeDocument/2006/customXml" ds:itemID="{0FA493D6-6E69-4E85-A35A-57348BC24BB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2-Elektro</vt:lpstr>
      <vt:lpstr>'2-Elektro'!Oblast_tisku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Josef Hlavatý</dc:creator>
  <cp:lastModifiedBy>Müllerová Zuzana</cp:lastModifiedBy>
  <cp:lastPrinted>2025-04-15T09:07:08Z</cp:lastPrinted>
  <dcterms:created xsi:type="dcterms:W3CDTF">2025-03-05T13:51:16Z</dcterms:created>
  <dcterms:modified xsi:type="dcterms:W3CDTF">2025-05-16T07:46:57Z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0x010100EA388FDE36B9B74BA356C05DD16590A1</vt:lpwstr>
  </property>
</Properties>
</file>